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0 Premesse/"/>
    </mc:Choice>
  </mc:AlternateContent>
  <xr:revisionPtr revIDLastSave="8" documentId="8_{D88C4BAA-A393-4F23-8DB1-096E6481123E}" xr6:coauthVersionLast="45" xr6:coauthVersionMax="45" xr10:uidLastSave="{D7D0D0DF-CE90-4A9C-80FB-3155F0A21B43}"/>
  <bookViews>
    <workbookView xWindow="-21720" yWindow="1245" windowWidth="21840" windowHeight="13140" tabRatio="956" activeTab="3" xr2:uid="{00000000-000D-0000-FFFF-FFFF00000000}"/>
  </bookViews>
  <sheets>
    <sheet name="Actual LY" sheetId="18" r:id="rId1"/>
    <sheet name="Dati Aprile" sheetId="17" r:id="rId2"/>
    <sheet name="Dati Maggio" sheetId="23" r:id="rId3"/>
    <sheet name="Pivot" sheetId="16" r:id="rId4"/>
    <sheet name="Base Dati" sheetId="14" r:id="rId5"/>
  </sheets>
  <definedNames>
    <definedName name="_xlnm._FilterDatabase" localSheetId="0" hidden="1">'Actual LY'!$A$2:$C$25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4" i="18" l="1"/>
  <c r="L14" i="18"/>
  <c r="S26" i="18"/>
  <c r="R26" i="18"/>
  <c r="T26" i="18" s="1"/>
  <c r="S20" i="18"/>
  <c r="R20" i="18"/>
  <c r="S14" i="18"/>
  <c r="R14" i="18"/>
  <c r="T14" i="18" s="1"/>
  <c r="S8" i="18"/>
  <c r="R8" i="18"/>
  <c r="P20" i="18"/>
  <c r="O20" i="18"/>
  <c r="Q20" i="18" s="1"/>
  <c r="P14" i="18"/>
  <c r="O14" i="18"/>
  <c r="P8" i="18"/>
  <c r="O8" i="18"/>
  <c r="Q8" i="18" s="1"/>
  <c r="P26" i="18"/>
  <c r="O26" i="18"/>
  <c r="M26" i="18"/>
  <c r="L26" i="18"/>
  <c r="M20" i="18"/>
  <c r="L20" i="18"/>
  <c r="M8" i="18"/>
  <c r="L8" i="18"/>
  <c r="I14" i="18"/>
  <c r="J14" i="18"/>
  <c r="I20" i="18"/>
  <c r="J20" i="18"/>
  <c r="I26" i="18"/>
  <c r="J26" i="18"/>
  <c r="AN3" i="18"/>
  <c r="AN4" i="18"/>
  <c r="AN5" i="18"/>
  <c r="AN6" i="18"/>
  <c r="AN7" i="18"/>
  <c r="AN9" i="18"/>
  <c r="AN10" i="18"/>
  <c r="AN11" i="18"/>
  <c r="AN12" i="18"/>
  <c r="AN13" i="18"/>
  <c r="AN15" i="18"/>
  <c r="AN16" i="18"/>
  <c r="AN17" i="18"/>
  <c r="AN18" i="18"/>
  <c r="AN19" i="18"/>
  <c r="AN21" i="18"/>
  <c r="AN22" i="18"/>
  <c r="AN23" i="18"/>
  <c r="AN24" i="18"/>
  <c r="AN25" i="18"/>
  <c r="AM4" i="18"/>
  <c r="AM5" i="18"/>
  <c r="AM6" i="18"/>
  <c r="AM7" i="18"/>
  <c r="AM9" i="18"/>
  <c r="AM10" i="18"/>
  <c r="AM11" i="18"/>
  <c r="AM12" i="18"/>
  <c r="AM13" i="18"/>
  <c r="AM15" i="18"/>
  <c r="AM16" i="18"/>
  <c r="AM17" i="18"/>
  <c r="AM18" i="18"/>
  <c r="AM19" i="18"/>
  <c r="AM21" i="18"/>
  <c r="AM22" i="18"/>
  <c r="AM23" i="18"/>
  <c r="AM24" i="18"/>
  <c r="AM25" i="18"/>
  <c r="AM3" i="18"/>
  <c r="T25" i="18"/>
  <c r="T24" i="18"/>
  <c r="T23" i="18"/>
  <c r="T22" i="18"/>
  <c r="T21" i="18"/>
  <c r="T19" i="18"/>
  <c r="T18" i="18"/>
  <c r="T17" i="18"/>
  <c r="T16" i="18"/>
  <c r="T15" i="18"/>
  <c r="T13" i="18"/>
  <c r="T12" i="18"/>
  <c r="T11" i="18"/>
  <c r="T10" i="18"/>
  <c r="T9" i="18"/>
  <c r="T7" i="18"/>
  <c r="T6" i="18"/>
  <c r="T5" i="18"/>
  <c r="T4" i="18"/>
  <c r="T3" i="18"/>
  <c r="Q25" i="18"/>
  <c r="Q24" i="18"/>
  <c r="Q23" i="18"/>
  <c r="Q22" i="18"/>
  <c r="Q21" i="18"/>
  <c r="Q19" i="18"/>
  <c r="Q18" i="18"/>
  <c r="Q17" i="18"/>
  <c r="Q16" i="18"/>
  <c r="Q15" i="18"/>
  <c r="Q13" i="18"/>
  <c r="Q12" i="18"/>
  <c r="Q11" i="18"/>
  <c r="Q10" i="18"/>
  <c r="Q9" i="18"/>
  <c r="Q7" i="18"/>
  <c r="Q6" i="18"/>
  <c r="Q5" i="18"/>
  <c r="Q4" i="18"/>
  <c r="Q3" i="18"/>
  <c r="N25" i="18"/>
  <c r="N24" i="18"/>
  <c r="N23" i="18"/>
  <c r="N22" i="18"/>
  <c r="N21" i="18"/>
  <c r="N19" i="18"/>
  <c r="N18" i="18"/>
  <c r="N17" i="18"/>
  <c r="N16" i="18"/>
  <c r="N15" i="18"/>
  <c r="N13" i="18"/>
  <c r="N12" i="18"/>
  <c r="N11" i="18"/>
  <c r="N10" i="18"/>
  <c r="N9" i="18"/>
  <c r="N7" i="18"/>
  <c r="N6" i="18"/>
  <c r="N5" i="18"/>
  <c r="N4" i="18"/>
  <c r="N3" i="18"/>
  <c r="E3" i="18"/>
  <c r="H3" i="18"/>
  <c r="K3" i="18"/>
  <c r="E4" i="18"/>
  <c r="H4" i="18"/>
  <c r="K4" i="18"/>
  <c r="E5" i="18"/>
  <c r="H5" i="18"/>
  <c r="K5" i="18"/>
  <c r="E6" i="18"/>
  <c r="H6" i="18"/>
  <c r="K6" i="18"/>
  <c r="E7" i="18"/>
  <c r="H7" i="18"/>
  <c r="K7" i="18"/>
  <c r="C8" i="18"/>
  <c r="D8" i="18"/>
  <c r="F8" i="18"/>
  <c r="G8" i="18"/>
  <c r="I8" i="18"/>
  <c r="J8" i="18"/>
  <c r="E9" i="18"/>
  <c r="H9" i="18"/>
  <c r="K9" i="18"/>
  <c r="E10" i="18"/>
  <c r="H10" i="18"/>
  <c r="K10" i="18"/>
  <c r="E11" i="18"/>
  <c r="H11" i="18"/>
  <c r="K11" i="18"/>
  <c r="E12" i="18"/>
  <c r="H12" i="18"/>
  <c r="K12" i="18"/>
  <c r="E13" i="18"/>
  <c r="H13" i="18"/>
  <c r="K13" i="18"/>
  <c r="C14" i="18"/>
  <c r="D14" i="18"/>
  <c r="F14" i="18"/>
  <c r="G14" i="18"/>
  <c r="E15" i="18"/>
  <c r="H15" i="18"/>
  <c r="K15" i="18"/>
  <c r="E16" i="18"/>
  <c r="H16" i="18"/>
  <c r="K16" i="18"/>
  <c r="E17" i="18"/>
  <c r="H17" i="18"/>
  <c r="K17" i="18"/>
  <c r="E18" i="18"/>
  <c r="H18" i="18"/>
  <c r="K18" i="18"/>
  <c r="E19" i="18"/>
  <c r="H19" i="18"/>
  <c r="K19" i="18"/>
  <c r="C20" i="18"/>
  <c r="D20" i="18"/>
  <c r="F20" i="18"/>
  <c r="G20" i="18"/>
  <c r="E21" i="18"/>
  <c r="H21" i="18"/>
  <c r="K21" i="18"/>
  <c r="E22" i="18"/>
  <c r="H22" i="18"/>
  <c r="K22" i="18"/>
  <c r="E23" i="18"/>
  <c r="H23" i="18"/>
  <c r="K23" i="18"/>
  <c r="E24" i="18"/>
  <c r="H24" i="18"/>
  <c r="K24" i="18"/>
  <c r="E25" i="18"/>
  <c r="H25" i="18"/>
  <c r="K25" i="18"/>
  <c r="C26" i="18"/>
  <c r="D26" i="18"/>
  <c r="F26" i="18"/>
  <c r="G26" i="18"/>
  <c r="N14" i="18" l="1"/>
  <c r="S27" i="18"/>
  <c r="P27" i="18"/>
  <c r="R27" i="18"/>
  <c r="Q26" i="18"/>
  <c r="Q14" i="18"/>
  <c r="T8" i="18"/>
  <c r="T20" i="18"/>
  <c r="O27" i="18"/>
  <c r="N26" i="18"/>
  <c r="M27" i="18"/>
  <c r="N20" i="18"/>
  <c r="N8" i="18"/>
  <c r="K20" i="18"/>
  <c r="K14" i="18"/>
  <c r="K26" i="18"/>
  <c r="AN14" i="18"/>
  <c r="AM8" i="18"/>
  <c r="AN8" i="18"/>
  <c r="AM26" i="18"/>
  <c r="AN26" i="18"/>
  <c r="AN20" i="18"/>
  <c r="AM20" i="18"/>
  <c r="AO3" i="18"/>
  <c r="E8" i="18"/>
  <c r="D27" i="18"/>
  <c r="E26" i="18"/>
  <c r="H14" i="18"/>
  <c r="AO9" i="18"/>
  <c r="AO25" i="18"/>
  <c r="E14" i="18"/>
  <c r="AO18" i="18"/>
  <c r="AO19" i="18"/>
  <c r="AO21" i="18"/>
  <c r="H20" i="18"/>
  <c r="AO15" i="18"/>
  <c r="AO10" i="18"/>
  <c r="H8" i="18"/>
  <c r="AO4" i="18"/>
  <c r="AO23" i="18"/>
  <c r="E20" i="18"/>
  <c r="AO17" i="18"/>
  <c r="AO12" i="18"/>
  <c r="AO6" i="18"/>
  <c r="AO22" i="18"/>
  <c r="AO16" i="18"/>
  <c r="AO11" i="18"/>
  <c r="AO5" i="18"/>
  <c r="G27" i="18"/>
  <c r="AO24" i="18"/>
  <c r="AO13" i="18"/>
  <c r="K8" i="18"/>
  <c r="AO7" i="18"/>
  <c r="C27" i="18"/>
  <c r="E27" i="18" s="1"/>
  <c r="J27" i="18"/>
  <c r="F27" i="18"/>
  <c r="I27" i="18"/>
  <c r="H26" i="18"/>
  <c r="T27" i="18" l="1"/>
  <c r="Q27" i="18"/>
  <c r="L27" i="18"/>
  <c r="N27" i="18" s="1"/>
  <c r="AM14" i="18"/>
  <c r="AO14" i="18" s="1"/>
  <c r="H27" i="18"/>
  <c r="AN27" i="18"/>
  <c r="AO20" i="18"/>
  <c r="AO8" i="18"/>
  <c r="AO26" i="18"/>
  <c r="K27" i="18"/>
  <c r="AM27" i="18" l="1"/>
  <c r="AO27" i="18" s="1"/>
</calcChain>
</file>

<file path=xl/sharedStrings.xml><?xml version="1.0" encoding="utf-8"?>
<sst xmlns="http://schemas.openxmlformats.org/spreadsheetml/2006/main" count="459" uniqueCount="41">
  <si>
    <t>Totale complessivo</t>
  </si>
  <si>
    <t>Fatturato</t>
  </si>
  <si>
    <t>Prodotto</t>
  </si>
  <si>
    <t>Raiale</t>
  </si>
  <si>
    <t>Raio</t>
  </si>
  <si>
    <t>Piomba</t>
  </si>
  <si>
    <t>Salinello</t>
  </si>
  <si>
    <t>Tirino</t>
  </si>
  <si>
    <t>Mese</t>
  </si>
  <si>
    <t>Italia</t>
  </si>
  <si>
    <t>Spagna</t>
  </si>
  <si>
    <t>Francia</t>
  </si>
  <si>
    <t>Germania</t>
  </si>
  <si>
    <t>Paese</t>
  </si>
  <si>
    <t>Actual</t>
  </si>
  <si>
    <t>LY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</si>
  <si>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</si>
  <si>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</si>
  <si>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</si>
  <si>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</si>
  <si>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</si>
  <si>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</si>
  <si>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</si>
  <si>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</si>
  <si>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</si>
  <si>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</si>
  <si>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</si>
  <si>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</si>
  <si>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Sales Actual totale</t>
  </si>
  <si>
    <t>Sales Actual</t>
  </si>
  <si>
    <t>Sales LY totale</t>
  </si>
  <si>
    <t>Sales LY</t>
  </si>
  <si>
    <t>Piomba Totale</t>
  </si>
  <si>
    <t>Raiale Totale</t>
  </si>
  <si>
    <t>Raio Totale</t>
  </si>
  <si>
    <t>Salinello Totale</t>
  </si>
  <si>
    <t>Tirino Totale</t>
  </si>
  <si>
    <t>Delta % totale</t>
  </si>
  <si>
    <t>Delta %</t>
  </si>
  <si>
    <t>totale</t>
  </si>
  <si>
    <t>Salinello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</si>
</sst>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0" fontId="0" fillId="0" borderId="0" xfId="0" pivotButton="1"/>
    <xf numFmtId="166" fontId="0" fillId="0" borderId="0" xfId="1" applyNumberFormat="1" applyFont="1"/>
    <xf numFmtId="0" fontId="0" fillId="2" borderId="0" xfId="0" applyFill="1"/>
    <xf numFmtId="10" fontId="2" fillId="3" borderId="0" xfId="2" applyNumberFormat="1" applyFont="1" applyFill="1"/>
    <xf numFmtId="166" fontId="2" fillId="3" borderId="0" xfId="0" applyNumberFormat="1" applyFont="1" applyFill="1"/>
    <xf numFmtId="10" fontId="2" fillId="2" borderId="0" xfId="2" applyNumberFormat="1" applyFont="1" applyFill="1"/>
    <xf numFmtId="166" fontId="2" fillId="2" borderId="0" xfId="1" applyNumberFormat="1" applyFont="1" applyFill="1"/>
    <xf numFmtId="9" fontId="0" fillId="3" borderId="0" xfId="2" applyFont="1" applyFill="1"/>
    <xf numFmtId="166" fontId="0" fillId="3" borderId="0" xfId="0" applyNumberFormat="1" applyFill="1"/>
    <xf numFmtId="9" fontId="0" fillId="0" borderId="0" xfId="2" applyFont="1"/>
    <xf numFmtId="10" fontId="0" fillId="0" borderId="0" xfId="2" applyNumberFormat="1" applyFont="1"/>
    <xf numFmtId="0" fontId="2" fillId="2" borderId="0" xfId="0" applyFont="1" applyFill="1"/>
    <xf numFmtId="0" fontId="0" fillId="0" borderId="0" xfId="0" applyFill="1"/>
    <xf numFmtId="9" fontId="0" fillId="0" borderId="0" xfId="0" applyNumberFormat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ilena D'Onofrio" refreshedDate="43405.53239039352" createdVersion="6" refreshedVersion="6" minRefreshableVersion="3" recordCount="60" xr:uid="{00000000-000A-0000-FFFF-FFFF3C000000}">
  <cacheSource type="worksheet">
    <worksheetSource name="T_ActLY"/>
  </cacheSource>
  <cacheFields count="6">
    <cacheField name="Prodotto" numFmtId="0">
      <sharedItems count="6">
        <s v="Piomba"/>
        <s v="Raiale"/>
        <s v="Raio"/>
        <s v="Salinello"/>
        <s v="Tirino"/>
        <s v="Salinello New" u="1"/>
      </sharedItems>
    </cacheField>
    <cacheField name="Paese" numFmtId="0">
      <sharedItems containsBlank="1" count="5">
        <s v="Italia"/>
        <s v="Spagna"/>
        <s v="Francia"/>
        <s v="Germania"/>
        <m u="1"/>
      </sharedItems>
    </cacheField>
    <cacheField name="Mese" numFmtId="0">
      <sharedItems count="5">
        <s v="Gennaio"/>
        <s v="Febbraio"/>
        <s v="Marzo"/>
        <s v="Aprile" u="1"/>
        <s v="Maggio" u="1"/>
      </sharedItems>
    </cacheField>
    <cacheField name="Actual" numFmtId="166">
      <sharedItems containsSemiMixedTypes="0" containsString="0" containsNumber="1" containsInteger="1" minValue="860241" maxValue="1171607"/>
    </cacheField>
    <cacheField name="LY" numFmtId="166">
      <sharedItems containsSemiMixedTypes="0" containsString="0" containsNumber="1" containsInteger="1" minValue="870846" maxValue="1210941"/>
    </cacheField>
    <cacheField name="Delta" numFmtId="0" formula="Actual/LY-1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D00-000000000000}" name="Tabella pivot10" cacheId="4" applyNumberFormats="0" applyBorderFormats="0" applyFontFormats="0" applyPatternFormats="0" applyAlignmentFormats="0" applyWidthHeightFormats="1" dataCaption="Fatturato" updatedVersion="6" minRefreshableVersion="3" useAutoFormatting="1" itemPrintTitles="1" createdVersion="6" indent="0" compact="0" compactData="0" multipleFieldFilters="0">
  <location ref="A3:N31" firstHeaderRow="1" firstDataRow="3" firstDataCol="2"/>
  <pivotFields count="6">
    <pivotField axis="axisRow" compact="0" outline="0" showAll="0">
      <items count="7">
        <item x="0"/>
        <item x="1"/>
        <item x="2"/>
        <item x="3"/>
        <item x="4"/>
        <item m="1" x="5"/>
        <item t="default"/>
      </items>
    </pivotField>
    <pivotField axis="axisRow" compact="0" outline="0" showAll="0">
      <items count="6">
        <item x="2"/>
        <item x="3"/>
        <item x="0"/>
        <item x="1"/>
        <item m="1" x="4"/>
        <item t="default"/>
      </items>
    </pivotField>
    <pivotField axis="axisCol" compact="0" outline="0" showAll="0">
      <items count="6">
        <item x="0"/>
        <item x="1"/>
        <item x="2"/>
        <item m="1" x="3"/>
        <item m="1" x="4"/>
        <item t="default"/>
      </items>
    </pivotField>
    <pivotField dataField="1" compact="0" numFmtId="166" outline="0" showAll="0"/>
    <pivotField dataField="1" compact="0" numFmtId="166" outline="0" showAll="0"/>
    <pivotField dataField="1" compact="0" outline="0" dragToRow="0" dragToCol="0" dragToPage="0" showAll="0" defaultSubtotal="0"/>
  </pivotFields>
  <rowFields count="2">
    <field x="0"/>
    <field x="1"/>
  </rowFields>
  <rowItems count="2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>
      <x v="3"/>
      <x/>
    </i>
    <i r="1">
      <x v="1"/>
    </i>
    <i r="1">
      <x v="2"/>
    </i>
    <i r="1">
      <x v="3"/>
    </i>
    <i t="default">
      <x v="3"/>
    </i>
    <i>
      <x v="4"/>
      <x/>
    </i>
    <i r="1">
      <x v="1"/>
    </i>
    <i r="1">
      <x v="2"/>
    </i>
    <i r="1">
      <x v="3"/>
    </i>
    <i t="default">
      <x v="4"/>
    </i>
    <i t="grand">
      <x/>
    </i>
  </rowItems>
  <colFields count="2">
    <field x="2"/>
    <field x="-2"/>
  </colFields>
  <colItems count="12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Sales Actual" fld="3" baseField="0" baseItem="0" numFmtId="3"/>
    <dataField name="Sales LY" fld="4" baseField="0" baseItem="0" numFmtId="3"/>
    <dataField name="Delta %" fld="5" baseField="0" baseItem="0" numFmtId="9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_ActLY" displayName="T_ActLY" ref="A1:E61" totalsRowShown="0" headerRowDxfId="2">
  <autoFilter ref="A1:E61" xr:uid="{00000000-0009-0000-0100-000005000000}"/>
  <tableColumns count="5">
    <tableColumn id="1" xr3:uid="{00000000-0010-0000-0400-000001000000}" name="Prodotto"/>
    <tableColumn id="2" xr3:uid="{00000000-0010-0000-0400-000002000000}" name="Paese"/>
    <tableColumn id="3" xr3:uid="{00000000-0010-0000-0400-000003000000}" name="Mese"/>
    <tableColumn id="4" xr3:uid="{00000000-0010-0000-0400-000004000000}" name="Actual" dataDxfId="1" dataCellStyle="Migliaia"/>
    <tableColumn id="5" xr3:uid="{00000000-0010-0000-0400-000005000000}" name="LY" dataDxfId="0" dataCellStyle="Migliaia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C00000"/>
  </sheetPr>
  <dimension ref="A1:AO27"/>
  <sheetViews>
    <sheetView workbookViewId="0">
      <pane xSplit="2" ySplit="2" topLeftCell="F3" activePane="bottomRight" state="frozen"/>
      <selection activeCell="Q19" sqref="Q19"/>
      <selection pane="topRight" activeCell="Q19" sqref="Q19"/>
      <selection pane="bottomLeft" activeCell="Q19" sqref="Q19"/>
      <selection pane="bottomRight" activeCell="Q19" sqref="Q19"/>
    </sheetView>
  </sheetViews>
  <sheetFormatPr defaultRowHeight="15" x14ac:dyDescent="0.25"/>
  <cols>
    <col min="2" max="2" width="10.42578125" customWidth="1"/>
    <col min="3" max="4" width="13.28515625" bestFit="1" customWidth="1"/>
    <col min="5" max="5" width="13.28515625" customWidth="1"/>
    <col min="6" max="7" width="13.28515625" bestFit="1" customWidth="1"/>
    <col min="8" max="8" width="13.28515625" customWidth="1"/>
    <col min="9" max="10" width="13.28515625" bestFit="1" customWidth="1"/>
    <col min="11" max="38" width="13.28515625" customWidth="1"/>
    <col min="39" max="40" width="11.5703125" bestFit="1" customWidth="1"/>
  </cols>
  <sheetData>
    <row r="1" spans="1:41" x14ac:dyDescent="0.25">
      <c r="A1" s="4"/>
      <c r="B1" s="4"/>
      <c r="C1" s="16" t="s">
        <v>16</v>
      </c>
      <c r="D1" s="16"/>
      <c r="E1" s="16"/>
      <c r="F1" s="16" t="s">
        <v>17</v>
      </c>
      <c r="G1" s="16"/>
      <c r="H1" s="16"/>
      <c r="I1" s="16" t="s">
        <v>18</v>
      </c>
      <c r="J1" s="16"/>
      <c r="K1" s="16"/>
      <c r="L1" s="16" t="s">
        <v>19</v>
      </c>
      <c r="M1" s="16"/>
      <c r="N1" s="16"/>
      <c r="O1" s="16" t="s">
        <v>20</v>
      </c>
      <c r="P1" s="16"/>
      <c r="Q1" s="16"/>
      <c r="R1" s="16" t="s">
        <v>21</v>
      </c>
      <c r="S1" s="16"/>
      <c r="T1" s="16"/>
      <c r="U1" s="16" t="s">
        <v>22</v>
      </c>
      <c r="V1" s="16"/>
      <c r="W1" s="16"/>
      <c r="X1" s="16" t="s">
        <v>23</v>
      </c>
      <c r="Y1" s="16"/>
      <c r="Z1" s="16"/>
      <c r="AA1" s="16" t="s">
        <v>24</v>
      </c>
      <c r="AB1" s="16"/>
      <c r="AC1" s="16"/>
      <c r="AD1" s="16" t="s">
        <v>25</v>
      </c>
      <c r="AE1" s="16"/>
      <c r="AF1" s="16"/>
      <c r="AG1" s="16" t="s">
        <v>26</v>
      </c>
      <c r="AH1" s="16"/>
      <c r="AI1" s="16"/>
      <c r="AJ1" s="16" t="s">
        <v>27</v>
      </c>
      <c r="AK1" s="16"/>
      <c r="AL1" s="16"/>
      <c r="AM1" s="17" t="s">
        <v>39</v>
      </c>
      <c r="AN1" s="17"/>
      <c r="AO1" s="17"/>
    </row>
    <row r="2" spans="1:41" x14ac:dyDescent="0.25">
      <c r="A2" s="4" t="s">
        <v>2</v>
      </c>
      <c r="B2" s="4" t="s">
        <v>13</v>
      </c>
      <c r="C2" s="4" t="s">
        <v>14</v>
      </c>
      <c r="D2" s="4" t="s">
        <v>15</v>
      </c>
      <c r="E2" s="4" t="s">
        <v>38</v>
      </c>
      <c r="F2" s="4" t="s">
        <v>14</v>
      </c>
      <c r="G2" s="4" t="s">
        <v>15</v>
      </c>
      <c r="H2" s="4" t="s">
        <v>38</v>
      </c>
      <c r="I2" s="4" t="s">
        <v>14</v>
      </c>
      <c r="J2" s="4" t="s">
        <v>15</v>
      </c>
      <c r="K2" s="4" t="s">
        <v>38</v>
      </c>
      <c r="L2" s="4" t="s">
        <v>14</v>
      </c>
      <c r="M2" s="4" t="s">
        <v>15</v>
      </c>
      <c r="N2" s="4" t="s">
        <v>38</v>
      </c>
      <c r="O2" s="4" t="s">
        <v>14</v>
      </c>
      <c r="P2" s="4" t="s">
        <v>15</v>
      </c>
      <c r="Q2" s="4" t="s">
        <v>38</v>
      </c>
      <c r="R2" s="4" t="s">
        <v>14</v>
      </c>
      <c r="S2" s="4" t="s">
        <v>15</v>
      </c>
      <c r="T2" s="4" t="s">
        <v>38</v>
      </c>
      <c r="U2" s="4" t="s">
        <v>14</v>
      </c>
      <c r="V2" s="4" t="s">
        <v>15</v>
      </c>
      <c r="W2" s="4" t="s">
        <v>38</v>
      </c>
      <c r="X2" s="4" t="s">
        <v>14</v>
      </c>
      <c r="Y2" s="4" t="s">
        <v>15</v>
      </c>
      <c r="Z2" s="4" t="s">
        <v>38</v>
      </c>
      <c r="AA2" s="4" t="s">
        <v>14</v>
      </c>
      <c r="AB2" s="4" t="s">
        <v>15</v>
      </c>
      <c r="AC2" s="4" t="s">
        <v>38</v>
      </c>
      <c r="AD2" s="4" t="s">
        <v>14</v>
      </c>
      <c r="AE2" s="4" t="s">
        <v>15</v>
      </c>
      <c r="AF2" s="4" t="s">
        <v>38</v>
      </c>
      <c r="AG2" s="4" t="s">
        <v>14</v>
      </c>
      <c r="AH2" s="4" t="s">
        <v>15</v>
      </c>
      <c r="AI2" s="4" t="s">
        <v>38</v>
      </c>
      <c r="AJ2" s="4" t="s">
        <v>14</v>
      </c>
      <c r="AK2" s="4" t="s">
        <v>15</v>
      </c>
      <c r="AL2" s="4" t="s">
        <v>38</v>
      </c>
      <c r="AM2" s="13" t="s">
        <v>14</v>
      </c>
      <c r="AN2" s="13" t="s">
        <v>15</v>
      </c>
      <c r="AO2" s="13" t="s">
        <v>38</v>
      </c>
    </row>
    <row r="3" spans="1:41" x14ac:dyDescent="0.25">
      <c r="A3" t="s">
        <v>5</v>
      </c>
      <c r="B3" t="s">
        <v>9</v>
      </c>
      <c r="C3" s="3">
        <v>1025970</v>
      </c>
      <c r="D3" s="3">
        <v>998280</v>
      </c>
      <c r="E3" s="12">
        <f t="shared" ref="E3:E27" si="0">C3/D3-1</f>
        <v>2.7737708859237875E-2</v>
      </c>
      <c r="F3" s="3">
        <v>911195</v>
      </c>
      <c r="G3" s="3">
        <v>1014511</v>
      </c>
      <c r="H3" s="12">
        <f t="shared" ref="H3:H27" si="1">F3/G3-1</f>
        <v>-0.10183822550962973</v>
      </c>
      <c r="I3" s="3">
        <v>909018</v>
      </c>
      <c r="J3" s="3">
        <v>944464</v>
      </c>
      <c r="K3" s="12">
        <f t="shared" ref="K3:K27" si="2">I3/J3-1</f>
        <v>-3.7530281725931314E-2</v>
      </c>
      <c r="L3" s="3"/>
      <c r="M3" s="3"/>
      <c r="N3" s="12" t="e">
        <f t="shared" ref="N3:N27" si="3">L3/M3-1</f>
        <v>#DIV/0!</v>
      </c>
      <c r="O3" s="3"/>
      <c r="P3" s="3"/>
      <c r="Q3" s="12" t="e">
        <f t="shared" ref="Q3:Q27" si="4">O3/P3-1</f>
        <v>#DIV/0!</v>
      </c>
      <c r="R3" s="11"/>
      <c r="S3" s="11"/>
      <c r="T3" s="11" t="e">
        <f t="shared" ref="T3:T27" si="5">R3/S3-1</f>
        <v>#DIV/0!</v>
      </c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0">
        <f>C3+F3+I3+L3+O3+R3+U3+X3+AA3+AD3+AG3+AJ3</f>
        <v>2846183</v>
      </c>
      <c r="AN3" s="10">
        <f>D3+G3+J3+M3+P3+S3+V3+Y3+AB3+AE3+AH3+AK3</f>
        <v>2957255</v>
      </c>
      <c r="AO3" s="9">
        <f t="shared" ref="AO3:AO27" si="6">AM3/AN3-1</f>
        <v>-3.7559155365364139E-2</v>
      </c>
    </row>
    <row r="4" spans="1:41" x14ac:dyDescent="0.25">
      <c r="A4" t="s">
        <v>3</v>
      </c>
      <c r="B4" t="s">
        <v>9</v>
      </c>
      <c r="C4" s="3">
        <v>1008643</v>
      </c>
      <c r="D4" s="3">
        <v>1014660</v>
      </c>
      <c r="E4" s="12">
        <f t="shared" si="0"/>
        <v>-5.9300652435299028E-3</v>
      </c>
      <c r="F4" s="3">
        <v>988654</v>
      </c>
      <c r="G4" s="3">
        <v>1119860</v>
      </c>
      <c r="H4" s="12">
        <f t="shared" si="1"/>
        <v>-0.11716285964316964</v>
      </c>
      <c r="I4" s="3">
        <v>901526</v>
      </c>
      <c r="J4" s="3">
        <v>1205262</v>
      </c>
      <c r="K4" s="12">
        <f t="shared" si="2"/>
        <v>-0.25200827703851947</v>
      </c>
      <c r="L4" s="3"/>
      <c r="M4" s="3"/>
      <c r="N4" s="12" t="e">
        <f t="shared" si="3"/>
        <v>#DIV/0!</v>
      </c>
      <c r="O4" s="3"/>
      <c r="P4" s="3"/>
      <c r="Q4" s="12" t="e">
        <f t="shared" si="4"/>
        <v>#DIV/0!</v>
      </c>
      <c r="R4" s="11"/>
      <c r="S4" s="11"/>
      <c r="T4" s="11" t="e">
        <f t="shared" si="5"/>
        <v>#DIV/0!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0">
        <f t="shared" ref="AM4:AN27" si="7">C4+F4+I4+L4+O4+R4+U4+X4+AA4+AD4+AG4+AJ4</f>
        <v>2898823</v>
      </c>
      <c r="AN4" s="10">
        <f t="shared" si="7"/>
        <v>3339782</v>
      </c>
      <c r="AO4" s="9">
        <f t="shared" si="6"/>
        <v>-0.13203227036974274</v>
      </c>
    </row>
    <row r="5" spans="1:41" x14ac:dyDescent="0.25">
      <c r="A5" t="s">
        <v>4</v>
      </c>
      <c r="B5" t="s">
        <v>9</v>
      </c>
      <c r="C5" s="3">
        <v>1021483</v>
      </c>
      <c r="D5" s="3">
        <v>1023567</v>
      </c>
      <c r="E5" s="12">
        <f t="shared" si="0"/>
        <v>-2.0360171830471341E-3</v>
      </c>
      <c r="F5" s="3">
        <v>1052650</v>
      </c>
      <c r="G5" s="3">
        <v>1006025</v>
      </c>
      <c r="H5" s="12">
        <f t="shared" si="1"/>
        <v>4.6345766755299334E-2</v>
      </c>
      <c r="I5" s="3">
        <v>1140909</v>
      </c>
      <c r="J5" s="3">
        <v>1112218</v>
      </c>
      <c r="K5" s="12">
        <f t="shared" si="2"/>
        <v>2.5796201823743203E-2</v>
      </c>
      <c r="L5" s="3"/>
      <c r="M5" s="3"/>
      <c r="N5" s="12" t="e">
        <f t="shared" si="3"/>
        <v>#DIV/0!</v>
      </c>
      <c r="O5" s="3"/>
      <c r="P5" s="3"/>
      <c r="Q5" s="12" t="e">
        <f t="shared" si="4"/>
        <v>#DIV/0!</v>
      </c>
      <c r="R5" s="11"/>
      <c r="S5" s="11"/>
      <c r="T5" s="11" t="e">
        <f t="shared" si="5"/>
        <v>#DIV/0!</v>
      </c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0">
        <f t="shared" si="7"/>
        <v>3215042</v>
      </c>
      <c r="AN5" s="10">
        <f t="shared" si="7"/>
        <v>3141810</v>
      </c>
      <c r="AO5" s="9">
        <f t="shared" si="6"/>
        <v>2.3308856996444804E-2</v>
      </c>
    </row>
    <row r="6" spans="1:41" x14ac:dyDescent="0.25">
      <c r="A6" t="s">
        <v>6</v>
      </c>
      <c r="B6" t="s">
        <v>9</v>
      </c>
      <c r="C6" s="3">
        <v>1052659</v>
      </c>
      <c r="D6" s="3">
        <v>1059328</v>
      </c>
      <c r="E6" s="12">
        <f t="shared" si="0"/>
        <v>-6.2955005437409506E-3</v>
      </c>
      <c r="F6" s="3">
        <v>1113559</v>
      </c>
      <c r="G6" s="3">
        <v>1035998</v>
      </c>
      <c r="H6" s="12">
        <f t="shared" si="1"/>
        <v>7.4865974644738653E-2</v>
      </c>
      <c r="I6" s="3">
        <v>1068960</v>
      </c>
      <c r="J6" s="3">
        <v>916122</v>
      </c>
      <c r="K6" s="12">
        <f t="shared" si="2"/>
        <v>0.16683149187553625</v>
      </c>
      <c r="L6" s="3"/>
      <c r="M6" s="3"/>
      <c r="N6" s="12" t="e">
        <f t="shared" si="3"/>
        <v>#DIV/0!</v>
      </c>
      <c r="O6" s="3"/>
      <c r="P6" s="3"/>
      <c r="Q6" s="12" t="e">
        <f t="shared" si="4"/>
        <v>#DIV/0!</v>
      </c>
      <c r="R6" s="11"/>
      <c r="S6" s="11"/>
      <c r="T6" s="11" t="e">
        <f t="shared" si="5"/>
        <v>#DIV/0!</v>
      </c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0">
        <f t="shared" si="7"/>
        <v>3235178</v>
      </c>
      <c r="AN6" s="10">
        <f t="shared" si="7"/>
        <v>3011448</v>
      </c>
      <c r="AO6" s="9">
        <f t="shared" si="6"/>
        <v>7.429316395302199E-2</v>
      </c>
    </row>
    <row r="7" spans="1:41" x14ac:dyDescent="0.25">
      <c r="A7" t="s">
        <v>7</v>
      </c>
      <c r="B7" t="s">
        <v>9</v>
      </c>
      <c r="C7" s="3">
        <v>1033902</v>
      </c>
      <c r="D7" s="3">
        <v>1042497</v>
      </c>
      <c r="E7" s="12">
        <f t="shared" si="0"/>
        <v>-8.2446280420951368E-3</v>
      </c>
      <c r="F7" s="3">
        <v>967730</v>
      </c>
      <c r="G7" s="3">
        <v>1120494</v>
      </c>
      <c r="H7" s="12">
        <f t="shared" si="1"/>
        <v>-0.13633629452723528</v>
      </c>
      <c r="I7" s="3">
        <v>860241</v>
      </c>
      <c r="J7" s="3">
        <v>998744</v>
      </c>
      <c r="K7" s="12">
        <f t="shared" si="2"/>
        <v>-0.13867717853624151</v>
      </c>
      <c r="L7" s="3"/>
      <c r="M7" s="3"/>
      <c r="N7" s="12" t="e">
        <f t="shared" si="3"/>
        <v>#DIV/0!</v>
      </c>
      <c r="O7" s="3"/>
      <c r="P7" s="3"/>
      <c r="Q7" s="12" t="e">
        <f t="shared" si="4"/>
        <v>#DIV/0!</v>
      </c>
      <c r="R7" s="11"/>
      <c r="S7" s="11"/>
      <c r="T7" s="11" t="e">
        <f t="shared" si="5"/>
        <v>#DIV/0!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0">
        <f t="shared" si="7"/>
        <v>2861873</v>
      </c>
      <c r="AN7" s="10">
        <f t="shared" si="7"/>
        <v>3161735</v>
      </c>
      <c r="AO7" s="9">
        <f t="shared" si="6"/>
        <v>-9.4840965482559381E-2</v>
      </c>
    </row>
    <row r="8" spans="1:41" x14ac:dyDescent="0.25">
      <c r="C8" s="8">
        <f>SUM(C3:C7)</f>
        <v>5142657</v>
      </c>
      <c r="D8" s="8">
        <f>SUM(D3:D7)</f>
        <v>5138332</v>
      </c>
      <c r="E8" s="7">
        <f t="shared" si="0"/>
        <v>8.4171283599432378E-4</v>
      </c>
      <c r="F8" s="8">
        <f>SUM(F3:F7)</f>
        <v>5033788</v>
      </c>
      <c r="G8" s="8">
        <f>SUM(G3:G7)</f>
        <v>5296888</v>
      </c>
      <c r="H8" s="7">
        <f t="shared" si="1"/>
        <v>-4.9670674554568639E-2</v>
      </c>
      <c r="I8" s="8">
        <f>SUM(I3:I7)</f>
        <v>4880654</v>
      </c>
      <c r="J8" s="8">
        <f>SUM(J3:J7)</f>
        <v>5176810</v>
      </c>
      <c r="K8" s="7">
        <f t="shared" si="2"/>
        <v>-5.7208203507565503E-2</v>
      </c>
      <c r="L8" s="8">
        <f>SUM(L3:L7)</f>
        <v>0</v>
      </c>
      <c r="M8" s="8">
        <f>SUM(M3:M7)</f>
        <v>0</v>
      </c>
      <c r="N8" s="7" t="e">
        <f t="shared" si="3"/>
        <v>#DIV/0!</v>
      </c>
      <c r="O8" s="8">
        <f>SUM(O3:O7)</f>
        <v>0</v>
      </c>
      <c r="P8" s="8">
        <f>SUM(P3:P7)</f>
        <v>0</v>
      </c>
      <c r="Q8" s="7" t="e">
        <f t="shared" si="4"/>
        <v>#DIV/0!</v>
      </c>
      <c r="R8" s="8">
        <f>SUM(R3:R7)</f>
        <v>0</v>
      </c>
      <c r="S8" s="8">
        <f>SUM(S3:S7)</f>
        <v>0</v>
      </c>
      <c r="T8" s="7" t="e">
        <f t="shared" si="5"/>
        <v>#DIV/0!</v>
      </c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10">
        <f t="shared" si="7"/>
        <v>15057099</v>
      </c>
      <c r="AN8" s="10">
        <f t="shared" si="7"/>
        <v>15612030</v>
      </c>
      <c r="AO8" s="5">
        <f t="shared" si="6"/>
        <v>-3.5545089267699281E-2</v>
      </c>
    </row>
    <row r="9" spans="1:41" x14ac:dyDescent="0.25">
      <c r="A9" t="s">
        <v>5</v>
      </c>
      <c r="B9" t="s">
        <v>10</v>
      </c>
      <c r="C9" s="3">
        <v>1028891</v>
      </c>
      <c r="D9" s="3">
        <v>1038380</v>
      </c>
      <c r="E9" s="12">
        <f t="shared" si="0"/>
        <v>-9.1382730792195499E-3</v>
      </c>
      <c r="F9" s="3">
        <v>1049040</v>
      </c>
      <c r="G9" s="3">
        <v>1047498</v>
      </c>
      <c r="H9" s="12">
        <f t="shared" si="1"/>
        <v>1.472079182967434E-3</v>
      </c>
      <c r="I9" s="3">
        <v>968192</v>
      </c>
      <c r="J9" s="3">
        <v>989673</v>
      </c>
      <c r="K9" s="12">
        <f t="shared" si="2"/>
        <v>-2.170514907449228E-2</v>
      </c>
      <c r="L9" s="3"/>
      <c r="M9" s="3"/>
      <c r="N9" s="12" t="e">
        <f t="shared" si="3"/>
        <v>#DIV/0!</v>
      </c>
      <c r="O9" s="11"/>
      <c r="P9" s="11"/>
      <c r="Q9" s="12" t="e">
        <f t="shared" si="4"/>
        <v>#DIV/0!</v>
      </c>
      <c r="R9" s="11"/>
      <c r="S9" s="11"/>
      <c r="T9" s="11" t="e">
        <f t="shared" si="5"/>
        <v>#DIV/0!</v>
      </c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0">
        <f t="shared" si="7"/>
        <v>3046123</v>
      </c>
      <c r="AN9" s="10">
        <f t="shared" si="7"/>
        <v>3075551</v>
      </c>
      <c r="AO9" s="9">
        <f t="shared" si="6"/>
        <v>-9.5683667739536737E-3</v>
      </c>
    </row>
    <row r="10" spans="1:41" x14ac:dyDescent="0.25">
      <c r="A10" t="s">
        <v>3</v>
      </c>
      <c r="B10" t="s">
        <v>10</v>
      </c>
      <c r="C10" s="3">
        <v>1032380</v>
      </c>
      <c r="D10" s="3">
        <v>1044089</v>
      </c>
      <c r="E10" s="12">
        <f t="shared" si="0"/>
        <v>-1.1214561210778018E-2</v>
      </c>
      <c r="F10" s="3">
        <v>1116786</v>
      </c>
      <c r="G10" s="3">
        <v>980842</v>
      </c>
      <c r="H10" s="12">
        <f t="shared" si="1"/>
        <v>0.13859928510402297</v>
      </c>
      <c r="I10" s="3">
        <v>1171607</v>
      </c>
      <c r="J10" s="3">
        <v>1006352</v>
      </c>
      <c r="K10" s="12">
        <f t="shared" si="2"/>
        <v>0.16421192584701982</v>
      </c>
      <c r="L10" s="3"/>
      <c r="M10" s="3"/>
      <c r="N10" s="12" t="e">
        <f t="shared" si="3"/>
        <v>#DIV/0!</v>
      </c>
      <c r="O10" s="11"/>
      <c r="P10" s="11"/>
      <c r="Q10" s="12" t="e">
        <f t="shared" si="4"/>
        <v>#DIV/0!</v>
      </c>
      <c r="R10" s="11"/>
      <c r="S10" s="11"/>
      <c r="T10" s="11" t="e">
        <f t="shared" si="5"/>
        <v>#DIV/0!</v>
      </c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0">
        <f t="shared" si="7"/>
        <v>3320773</v>
      </c>
      <c r="AN10" s="10">
        <f t="shared" si="7"/>
        <v>3031283</v>
      </c>
      <c r="AO10" s="9">
        <f t="shared" si="6"/>
        <v>9.5500815991116594E-2</v>
      </c>
    </row>
    <row r="11" spans="1:41" x14ac:dyDescent="0.25">
      <c r="A11" t="s">
        <v>4</v>
      </c>
      <c r="B11" t="s">
        <v>10</v>
      </c>
      <c r="C11" s="3">
        <v>1033768</v>
      </c>
      <c r="D11" s="3">
        <v>1035204</v>
      </c>
      <c r="E11" s="12">
        <f t="shared" si="0"/>
        <v>-1.3871662010579433E-3</v>
      </c>
      <c r="F11" s="3">
        <v>1032678</v>
      </c>
      <c r="G11" s="3">
        <v>976682</v>
      </c>
      <c r="H11" s="12">
        <f t="shared" si="1"/>
        <v>5.733288828912575E-2</v>
      </c>
      <c r="I11" s="3">
        <v>932466</v>
      </c>
      <c r="J11" s="3">
        <v>1050258</v>
      </c>
      <c r="K11" s="12">
        <f t="shared" si="2"/>
        <v>-0.11215529898367826</v>
      </c>
      <c r="L11" s="3"/>
      <c r="M11" s="3"/>
      <c r="N11" s="12" t="e">
        <f t="shared" si="3"/>
        <v>#DIV/0!</v>
      </c>
      <c r="O11" s="11"/>
      <c r="P11" s="11"/>
      <c r="Q11" s="12" t="e">
        <f t="shared" si="4"/>
        <v>#DIV/0!</v>
      </c>
      <c r="R11" s="11"/>
      <c r="S11" s="11"/>
      <c r="T11" s="11" t="e">
        <f t="shared" si="5"/>
        <v>#DIV/0!</v>
      </c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0">
        <f t="shared" si="7"/>
        <v>2998912</v>
      </c>
      <c r="AN11" s="10">
        <f t="shared" si="7"/>
        <v>3062144</v>
      </c>
      <c r="AO11" s="9">
        <f t="shared" si="6"/>
        <v>-2.0649584082263917E-2</v>
      </c>
    </row>
    <row r="12" spans="1:41" x14ac:dyDescent="0.25">
      <c r="A12" t="s">
        <v>6</v>
      </c>
      <c r="B12" t="s">
        <v>10</v>
      </c>
      <c r="C12" s="3">
        <v>999179</v>
      </c>
      <c r="D12" s="3">
        <v>1033337</v>
      </c>
      <c r="E12" s="12">
        <f t="shared" si="0"/>
        <v>-3.305601173673256E-2</v>
      </c>
      <c r="F12" s="3">
        <v>1031197</v>
      </c>
      <c r="G12" s="3">
        <v>1031471</v>
      </c>
      <c r="H12" s="12">
        <f t="shared" si="1"/>
        <v>-2.6564004223095239E-4</v>
      </c>
      <c r="I12" s="3">
        <v>953164</v>
      </c>
      <c r="J12" s="3">
        <v>970793</v>
      </c>
      <c r="K12" s="12">
        <f t="shared" si="2"/>
        <v>-1.8159381042096467E-2</v>
      </c>
      <c r="L12" s="3"/>
      <c r="M12" s="3"/>
      <c r="N12" s="12" t="e">
        <f t="shared" si="3"/>
        <v>#DIV/0!</v>
      </c>
      <c r="O12" s="11"/>
      <c r="P12" s="11"/>
      <c r="Q12" s="12" t="e">
        <f t="shared" si="4"/>
        <v>#DIV/0!</v>
      </c>
      <c r="R12" s="11"/>
      <c r="S12" s="11"/>
      <c r="T12" s="11" t="e">
        <f t="shared" si="5"/>
        <v>#DIV/0!</v>
      </c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0">
        <f t="shared" si="7"/>
        <v>2983540</v>
      </c>
      <c r="AN12" s="10">
        <f t="shared" si="7"/>
        <v>3035601</v>
      </c>
      <c r="AO12" s="9">
        <f t="shared" si="6"/>
        <v>-1.7150145885444057E-2</v>
      </c>
    </row>
    <row r="13" spans="1:41" x14ac:dyDescent="0.25">
      <c r="A13" t="s">
        <v>7</v>
      </c>
      <c r="B13" t="s">
        <v>10</v>
      </c>
      <c r="C13" s="3">
        <v>1089959</v>
      </c>
      <c r="D13" s="3">
        <v>1099904</v>
      </c>
      <c r="E13" s="12">
        <f t="shared" si="0"/>
        <v>-9.0416981845687916E-3</v>
      </c>
      <c r="F13" s="3">
        <v>1004847</v>
      </c>
      <c r="G13" s="3">
        <v>1079084</v>
      </c>
      <c r="H13" s="12">
        <f t="shared" si="1"/>
        <v>-6.8796312427948147E-2</v>
      </c>
      <c r="I13" s="3">
        <v>897283</v>
      </c>
      <c r="J13" s="3">
        <v>1178145</v>
      </c>
      <c r="K13" s="12">
        <f t="shared" si="2"/>
        <v>-0.23839340658407926</v>
      </c>
      <c r="L13" s="3"/>
      <c r="M13" s="3"/>
      <c r="N13" s="12" t="e">
        <f t="shared" si="3"/>
        <v>#DIV/0!</v>
      </c>
      <c r="O13" s="11"/>
      <c r="P13" s="11"/>
      <c r="Q13" s="12" t="e">
        <f t="shared" si="4"/>
        <v>#DIV/0!</v>
      </c>
      <c r="R13" s="11"/>
      <c r="S13" s="11"/>
      <c r="T13" s="11" t="e">
        <f t="shared" si="5"/>
        <v>#DIV/0!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0">
        <f t="shared" si="7"/>
        <v>2992089</v>
      </c>
      <c r="AN13" s="10">
        <f t="shared" si="7"/>
        <v>3357133</v>
      </c>
      <c r="AO13" s="9">
        <f t="shared" si="6"/>
        <v>-0.10873682990813893</v>
      </c>
    </row>
    <row r="14" spans="1:41" x14ac:dyDescent="0.25">
      <c r="C14" s="8">
        <f>SUM(C9:C13)</f>
        <v>5184177</v>
      </c>
      <c r="D14" s="8">
        <f>SUM(D9:D13)</f>
        <v>5250914</v>
      </c>
      <c r="E14" s="7">
        <f t="shared" si="0"/>
        <v>-1.2709596843520909E-2</v>
      </c>
      <c r="F14" s="8">
        <f>SUM(F9:F13)</f>
        <v>5234548</v>
      </c>
      <c r="G14" s="8">
        <f>SUM(G9:G13)</f>
        <v>5115577</v>
      </c>
      <c r="H14" s="7">
        <f t="shared" si="1"/>
        <v>2.3256614063281722E-2</v>
      </c>
      <c r="I14" s="8">
        <f>SUM(I9:I13)</f>
        <v>4922712</v>
      </c>
      <c r="J14" s="8">
        <f>SUM(J9:J13)</f>
        <v>5195221</v>
      </c>
      <c r="K14" s="7">
        <f t="shared" si="2"/>
        <v>-5.2453783967996714E-2</v>
      </c>
      <c r="L14" s="8">
        <f>SUM(L9:L13)</f>
        <v>0</v>
      </c>
      <c r="M14" s="8">
        <f>SUM(M9:M13)</f>
        <v>0</v>
      </c>
      <c r="N14" s="7" t="e">
        <f t="shared" si="3"/>
        <v>#DIV/0!</v>
      </c>
      <c r="O14" s="8">
        <f>SUM(O9:O13)</f>
        <v>0</v>
      </c>
      <c r="P14" s="8">
        <f>SUM(P9:P13)</f>
        <v>0</v>
      </c>
      <c r="Q14" s="7" t="e">
        <f t="shared" si="4"/>
        <v>#DIV/0!</v>
      </c>
      <c r="R14" s="8">
        <f>SUM(R9:R13)</f>
        <v>0</v>
      </c>
      <c r="S14" s="8">
        <f>SUM(S9:S13)</f>
        <v>0</v>
      </c>
      <c r="T14" s="7" t="e">
        <f t="shared" si="5"/>
        <v>#DIV/0!</v>
      </c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10">
        <f t="shared" si="7"/>
        <v>15341437</v>
      </c>
      <c r="AN14" s="10">
        <f t="shared" si="7"/>
        <v>15561712</v>
      </c>
      <c r="AO14" s="5">
        <f t="shared" si="6"/>
        <v>-1.4154933595995067E-2</v>
      </c>
    </row>
    <row r="15" spans="1:41" x14ac:dyDescent="0.25">
      <c r="A15" t="s">
        <v>5</v>
      </c>
      <c r="B15" t="s">
        <v>11</v>
      </c>
      <c r="C15" s="3">
        <v>1063871</v>
      </c>
      <c r="D15" s="3">
        <v>1065272</v>
      </c>
      <c r="E15" s="12">
        <f t="shared" si="0"/>
        <v>-1.3151570678662239E-3</v>
      </c>
      <c r="F15" s="3">
        <v>941957</v>
      </c>
      <c r="G15" s="3">
        <v>946435</v>
      </c>
      <c r="H15" s="12">
        <f t="shared" si="1"/>
        <v>-4.7314395600331904E-3</v>
      </c>
      <c r="I15" s="3">
        <v>891510</v>
      </c>
      <c r="J15" s="3">
        <v>928007</v>
      </c>
      <c r="K15" s="12">
        <f t="shared" si="2"/>
        <v>-3.9328367135161746E-2</v>
      </c>
      <c r="L15" s="3"/>
      <c r="M15" s="3"/>
      <c r="N15" s="12" t="e">
        <f t="shared" si="3"/>
        <v>#DIV/0!</v>
      </c>
      <c r="O15" s="11"/>
      <c r="P15" s="11"/>
      <c r="Q15" s="12" t="e">
        <f t="shared" si="4"/>
        <v>#DIV/0!</v>
      </c>
      <c r="R15" s="11"/>
      <c r="S15" s="11"/>
      <c r="T15" s="11" t="e">
        <f t="shared" si="5"/>
        <v>#DIV/0!</v>
      </c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0">
        <f t="shared" si="7"/>
        <v>2897338</v>
      </c>
      <c r="AN15" s="10">
        <f t="shared" si="7"/>
        <v>2939714</v>
      </c>
      <c r="AO15" s="9">
        <f t="shared" si="6"/>
        <v>-1.4415007718437955E-2</v>
      </c>
    </row>
    <row r="16" spans="1:41" x14ac:dyDescent="0.25">
      <c r="A16" t="s">
        <v>3</v>
      </c>
      <c r="B16" t="s">
        <v>11</v>
      </c>
      <c r="C16" s="3">
        <v>1029109</v>
      </c>
      <c r="D16" s="3">
        <v>1040070</v>
      </c>
      <c r="E16" s="12">
        <f t="shared" si="0"/>
        <v>-1.0538713740421368E-2</v>
      </c>
      <c r="F16" s="3">
        <v>998666</v>
      </c>
      <c r="G16" s="3">
        <v>987727</v>
      </c>
      <c r="H16" s="12">
        <f t="shared" si="1"/>
        <v>1.1074922524138664E-2</v>
      </c>
      <c r="I16" s="3">
        <v>905734</v>
      </c>
      <c r="J16" s="3">
        <v>870846</v>
      </c>
      <c r="K16" s="12">
        <f t="shared" si="2"/>
        <v>4.0062192396818741E-2</v>
      </c>
      <c r="L16" s="3"/>
      <c r="M16" s="3"/>
      <c r="N16" s="12" t="e">
        <f t="shared" si="3"/>
        <v>#DIV/0!</v>
      </c>
      <c r="O16" s="11"/>
      <c r="P16" s="11"/>
      <c r="Q16" s="12" t="e">
        <f t="shared" si="4"/>
        <v>#DIV/0!</v>
      </c>
      <c r="R16" s="11"/>
      <c r="S16" s="11"/>
      <c r="T16" s="11" t="e">
        <f t="shared" si="5"/>
        <v>#DIV/0!</v>
      </c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0">
        <f t="shared" si="7"/>
        <v>2933509</v>
      </c>
      <c r="AN16" s="10">
        <f t="shared" si="7"/>
        <v>2898643</v>
      </c>
      <c r="AO16" s="9">
        <f t="shared" si="6"/>
        <v>1.2028387076297387E-2</v>
      </c>
    </row>
    <row r="17" spans="1:41" x14ac:dyDescent="0.25">
      <c r="A17" t="s">
        <v>4</v>
      </c>
      <c r="B17" t="s">
        <v>11</v>
      </c>
      <c r="C17" s="3">
        <v>1013297</v>
      </c>
      <c r="D17" s="3">
        <v>1024690</v>
      </c>
      <c r="E17" s="12">
        <f t="shared" si="0"/>
        <v>-1.1118484614859092E-2</v>
      </c>
      <c r="F17" s="3">
        <v>1068239</v>
      </c>
      <c r="G17" s="3">
        <v>1065497</v>
      </c>
      <c r="H17" s="12">
        <f t="shared" si="1"/>
        <v>2.573446945416169E-3</v>
      </c>
      <c r="I17" s="3">
        <v>995174</v>
      </c>
      <c r="J17" s="3">
        <v>1153709</v>
      </c>
      <c r="K17" s="12">
        <f t="shared" si="2"/>
        <v>-0.13741333386495203</v>
      </c>
      <c r="L17" s="3"/>
      <c r="M17" s="3"/>
      <c r="N17" s="12" t="e">
        <f t="shared" si="3"/>
        <v>#DIV/0!</v>
      </c>
      <c r="O17" s="11"/>
      <c r="P17" s="11"/>
      <c r="Q17" s="12" t="e">
        <f t="shared" si="4"/>
        <v>#DIV/0!</v>
      </c>
      <c r="R17" s="11"/>
      <c r="S17" s="11"/>
      <c r="T17" s="11" t="e">
        <f t="shared" si="5"/>
        <v>#DIV/0!</v>
      </c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0">
        <f t="shared" si="7"/>
        <v>3076710</v>
      </c>
      <c r="AN17" s="10">
        <f t="shared" si="7"/>
        <v>3243896</v>
      </c>
      <c r="AO17" s="9">
        <f t="shared" si="6"/>
        <v>-5.1538643655653527E-2</v>
      </c>
    </row>
    <row r="18" spans="1:41" x14ac:dyDescent="0.25">
      <c r="A18" t="s">
        <v>6</v>
      </c>
      <c r="B18" t="s">
        <v>11</v>
      </c>
      <c r="C18" s="3">
        <v>1008898</v>
      </c>
      <c r="D18" s="3">
        <v>1011972</v>
      </c>
      <c r="E18" s="12">
        <f t="shared" si="0"/>
        <v>-3.0376334523090076E-3</v>
      </c>
      <c r="F18" s="3">
        <v>1017325</v>
      </c>
      <c r="G18" s="3">
        <v>1018074</v>
      </c>
      <c r="H18" s="12">
        <f t="shared" si="1"/>
        <v>-7.3570290568270025E-4</v>
      </c>
      <c r="I18" s="3">
        <v>1075403</v>
      </c>
      <c r="J18" s="3">
        <v>954035</v>
      </c>
      <c r="K18" s="12">
        <f t="shared" si="2"/>
        <v>0.12721545855235927</v>
      </c>
      <c r="L18" s="3"/>
      <c r="M18" s="3"/>
      <c r="N18" s="12" t="e">
        <f t="shared" si="3"/>
        <v>#DIV/0!</v>
      </c>
      <c r="O18" s="11"/>
      <c r="P18" s="11"/>
      <c r="Q18" s="12" t="e">
        <f t="shared" si="4"/>
        <v>#DIV/0!</v>
      </c>
      <c r="R18" s="11"/>
      <c r="S18" s="11"/>
      <c r="T18" s="11" t="e">
        <f t="shared" si="5"/>
        <v>#DIV/0!</v>
      </c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0">
        <f t="shared" si="7"/>
        <v>3101626</v>
      </c>
      <c r="AN18" s="10">
        <f t="shared" si="7"/>
        <v>2984081</v>
      </c>
      <c r="AO18" s="9">
        <f t="shared" si="6"/>
        <v>3.9390686780955253E-2</v>
      </c>
    </row>
    <row r="19" spans="1:41" x14ac:dyDescent="0.25">
      <c r="A19" t="s">
        <v>7</v>
      </c>
      <c r="B19" t="s">
        <v>11</v>
      </c>
      <c r="C19" s="3">
        <v>1052993</v>
      </c>
      <c r="D19" s="3">
        <v>1058909</v>
      </c>
      <c r="E19" s="12">
        <f t="shared" si="0"/>
        <v>-5.5868823477749352E-3</v>
      </c>
      <c r="F19" s="3">
        <v>1061182</v>
      </c>
      <c r="G19" s="3">
        <v>1051910</v>
      </c>
      <c r="H19" s="12">
        <f t="shared" si="1"/>
        <v>8.8144423001967898E-3</v>
      </c>
      <c r="I19" s="3">
        <v>977064</v>
      </c>
      <c r="J19" s="3">
        <v>1035028</v>
      </c>
      <c r="K19" s="12">
        <f t="shared" si="2"/>
        <v>-5.6002349694887488E-2</v>
      </c>
      <c r="L19" s="3"/>
      <c r="M19" s="3"/>
      <c r="N19" s="12" t="e">
        <f t="shared" si="3"/>
        <v>#DIV/0!</v>
      </c>
      <c r="O19" s="11"/>
      <c r="P19" s="11"/>
      <c r="Q19" s="12" t="e">
        <f t="shared" si="4"/>
        <v>#DIV/0!</v>
      </c>
      <c r="R19" s="11"/>
      <c r="S19" s="11"/>
      <c r="T19" s="11" t="e">
        <f t="shared" si="5"/>
        <v>#DIV/0!</v>
      </c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0">
        <f t="shared" si="7"/>
        <v>3091239</v>
      </c>
      <c r="AN19" s="10">
        <f t="shared" si="7"/>
        <v>3145847</v>
      </c>
      <c r="AO19" s="9">
        <f t="shared" si="6"/>
        <v>-1.7358759024199255E-2</v>
      </c>
    </row>
    <row r="20" spans="1:41" x14ac:dyDescent="0.25">
      <c r="C20" s="8">
        <f>SUM(C15:C19)</f>
        <v>5168168</v>
      </c>
      <c r="D20" s="8">
        <f>SUM(D15:D19)</f>
        <v>5200913</v>
      </c>
      <c r="E20" s="7">
        <f t="shared" si="0"/>
        <v>-6.296009950560566E-3</v>
      </c>
      <c r="F20" s="8">
        <f>SUM(F15:F19)</f>
        <v>5087369</v>
      </c>
      <c r="G20" s="8">
        <f>SUM(G15:G19)</f>
        <v>5069643</v>
      </c>
      <c r="H20" s="7">
        <f t="shared" si="1"/>
        <v>3.496498668643877E-3</v>
      </c>
      <c r="I20" s="8">
        <f>SUM(I15:I19)</f>
        <v>4844885</v>
      </c>
      <c r="J20" s="8">
        <f>SUM(J15:J19)</f>
        <v>4941625</v>
      </c>
      <c r="K20" s="7">
        <f t="shared" si="2"/>
        <v>-1.9576556294741088E-2</v>
      </c>
      <c r="L20" s="8">
        <f>SUM(L15:L19)</f>
        <v>0</v>
      </c>
      <c r="M20" s="8">
        <f>SUM(M15:M19)</f>
        <v>0</v>
      </c>
      <c r="N20" s="7" t="e">
        <f t="shared" si="3"/>
        <v>#DIV/0!</v>
      </c>
      <c r="O20" s="8">
        <f>SUM(O15:O19)</f>
        <v>0</v>
      </c>
      <c r="P20" s="8">
        <f>SUM(P15:P19)</f>
        <v>0</v>
      </c>
      <c r="Q20" s="7" t="e">
        <f t="shared" si="4"/>
        <v>#DIV/0!</v>
      </c>
      <c r="R20" s="8">
        <f>SUM(R15:R19)</f>
        <v>0</v>
      </c>
      <c r="S20" s="8">
        <f>SUM(S15:S19)</f>
        <v>0</v>
      </c>
      <c r="T20" s="7" t="e">
        <f t="shared" si="5"/>
        <v>#DIV/0!</v>
      </c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10">
        <f t="shared" si="7"/>
        <v>15100422</v>
      </c>
      <c r="AN20" s="10">
        <f t="shared" si="7"/>
        <v>15212181</v>
      </c>
      <c r="AO20" s="5">
        <f t="shared" si="6"/>
        <v>-7.3466782968201194E-3</v>
      </c>
    </row>
    <row r="21" spans="1:41" x14ac:dyDescent="0.25">
      <c r="A21" t="s">
        <v>5</v>
      </c>
      <c r="B21" t="s">
        <v>12</v>
      </c>
      <c r="C21" s="3">
        <v>1023353</v>
      </c>
      <c r="D21" s="3">
        <v>1032305</v>
      </c>
      <c r="E21" s="12">
        <f t="shared" si="0"/>
        <v>-8.6718557015610376E-3</v>
      </c>
      <c r="F21" s="3">
        <v>971866</v>
      </c>
      <c r="G21" s="3">
        <v>1137676</v>
      </c>
      <c r="H21" s="12">
        <f t="shared" si="1"/>
        <v>-0.14574448261192119</v>
      </c>
      <c r="I21" s="3">
        <v>939047</v>
      </c>
      <c r="J21" s="3">
        <v>1210941</v>
      </c>
      <c r="K21" s="12">
        <f t="shared" si="2"/>
        <v>-0.22453117038732684</v>
      </c>
      <c r="L21" s="3"/>
      <c r="M21" s="3"/>
      <c r="N21" s="12" t="e">
        <f t="shared" si="3"/>
        <v>#DIV/0!</v>
      </c>
      <c r="O21" s="11"/>
      <c r="P21" s="11"/>
      <c r="Q21" s="12" t="e">
        <f t="shared" si="4"/>
        <v>#DIV/0!</v>
      </c>
      <c r="R21" s="11"/>
      <c r="S21" s="11"/>
      <c r="T21" s="11" t="e">
        <f t="shared" si="5"/>
        <v>#DIV/0!</v>
      </c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0">
        <f t="shared" si="7"/>
        <v>2934266</v>
      </c>
      <c r="AN21" s="10">
        <f t="shared" si="7"/>
        <v>3380922</v>
      </c>
      <c r="AO21" s="9">
        <f t="shared" si="6"/>
        <v>-0.13211070826242077</v>
      </c>
    </row>
    <row r="22" spans="1:41" x14ac:dyDescent="0.25">
      <c r="A22" t="s">
        <v>3</v>
      </c>
      <c r="B22" t="s">
        <v>12</v>
      </c>
      <c r="C22" s="3">
        <v>1025029</v>
      </c>
      <c r="D22" s="3">
        <v>982663</v>
      </c>
      <c r="E22" s="12">
        <f t="shared" si="0"/>
        <v>4.3113458021722506E-2</v>
      </c>
      <c r="F22" s="3">
        <v>966128</v>
      </c>
      <c r="G22" s="3">
        <v>886870</v>
      </c>
      <c r="H22" s="12">
        <f t="shared" si="1"/>
        <v>8.9368227586906768E-2</v>
      </c>
      <c r="I22" s="3">
        <v>992404</v>
      </c>
      <c r="J22" s="3">
        <v>979398</v>
      </c>
      <c r="K22" s="12">
        <f t="shared" si="2"/>
        <v>1.327958603141921E-2</v>
      </c>
      <c r="L22" s="3"/>
      <c r="M22" s="3"/>
      <c r="N22" s="12" t="e">
        <f t="shared" si="3"/>
        <v>#DIV/0!</v>
      </c>
      <c r="O22" s="11"/>
      <c r="P22" s="11"/>
      <c r="Q22" s="12" t="e">
        <f t="shared" si="4"/>
        <v>#DIV/0!</v>
      </c>
      <c r="R22" s="11"/>
      <c r="S22" s="11"/>
      <c r="T22" s="11" t="e">
        <f t="shared" si="5"/>
        <v>#DIV/0!</v>
      </c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0">
        <f t="shared" si="7"/>
        <v>2983561</v>
      </c>
      <c r="AN22" s="10">
        <f t="shared" si="7"/>
        <v>2848931</v>
      </c>
      <c r="AO22" s="9">
        <f t="shared" si="6"/>
        <v>4.7256321757178421E-2</v>
      </c>
    </row>
    <row r="23" spans="1:41" x14ac:dyDescent="0.25">
      <c r="A23" t="s">
        <v>4</v>
      </c>
      <c r="B23" t="s">
        <v>12</v>
      </c>
      <c r="C23" s="3">
        <v>1025526</v>
      </c>
      <c r="D23" s="3">
        <v>1023902</v>
      </c>
      <c r="E23" s="12">
        <f t="shared" si="0"/>
        <v>1.5860892937018534E-3</v>
      </c>
      <c r="F23" s="3">
        <v>1111307</v>
      </c>
      <c r="G23" s="3">
        <v>966425</v>
      </c>
      <c r="H23" s="12">
        <f t="shared" si="1"/>
        <v>0.1499154098869544</v>
      </c>
      <c r="I23" s="3">
        <v>1072431</v>
      </c>
      <c r="J23" s="3">
        <v>1045108</v>
      </c>
      <c r="K23" s="12">
        <f t="shared" si="2"/>
        <v>2.6143709549635075E-2</v>
      </c>
      <c r="L23" s="3"/>
      <c r="M23" s="3"/>
      <c r="N23" s="12" t="e">
        <f t="shared" si="3"/>
        <v>#DIV/0!</v>
      </c>
      <c r="O23" s="11"/>
      <c r="P23" s="11"/>
      <c r="Q23" s="12" t="e">
        <f t="shared" si="4"/>
        <v>#DIV/0!</v>
      </c>
      <c r="R23" s="11"/>
      <c r="S23" s="11"/>
      <c r="T23" s="11" t="e">
        <f t="shared" si="5"/>
        <v>#DIV/0!</v>
      </c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0">
        <f t="shared" si="7"/>
        <v>3209264</v>
      </c>
      <c r="AN23" s="10">
        <f t="shared" si="7"/>
        <v>3035435</v>
      </c>
      <c r="AO23" s="9">
        <f t="shared" si="6"/>
        <v>5.7266586172986633E-2</v>
      </c>
    </row>
    <row r="24" spans="1:41" x14ac:dyDescent="0.25">
      <c r="A24" t="s">
        <v>6</v>
      </c>
      <c r="B24" t="s">
        <v>12</v>
      </c>
      <c r="C24" s="3">
        <v>1023200</v>
      </c>
      <c r="D24" s="3">
        <v>1034253</v>
      </c>
      <c r="E24" s="12">
        <f t="shared" si="0"/>
        <v>-1.0686940236093068E-2</v>
      </c>
      <c r="F24" s="3">
        <v>944757</v>
      </c>
      <c r="G24" s="3">
        <v>919954</v>
      </c>
      <c r="H24" s="12">
        <f t="shared" si="1"/>
        <v>2.6961130665228872E-2</v>
      </c>
      <c r="I24" s="3">
        <v>1032165</v>
      </c>
      <c r="J24" s="3">
        <v>1018248</v>
      </c>
      <c r="K24" s="12">
        <f t="shared" si="2"/>
        <v>1.3667593749263407E-2</v>
      </c>
      <c r="L24" s="3"/>
      <c r="M24" s="3"/>
      <c r="N24" s="12" t="e">
        <f t="shared" si="3"/>
        <v>#DIV/0!</v>
      </c>
      <c r="O24" s="11"/>
      <c r="P24" s="11"/>
      <c r="Q24" s="12" t="e">
        <f t="shared" si="4"/>
        <v>#DIV/0!</v>
      </c>
      <c r="R24" s="11"/>
      <c r="S24" s="11"/>
      <c r="T24" s="11" t="e">
        <f t="shared" si="5"/>
        <v>#DIV/0!</v>
      </c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0">
        <f t="shared" si="7"/>
        <v>3000122</v>
      </c>
      <c r="AN24" s="10">
        <f t="shared" si="7"/>
        <v>2972455</v>
      </c>
      <c r="AO24" s="9">
        <f t="shared" si="6"/>
        <v>9.3077943989059442E-3</v>
      </c>
    </row>
    <row r="25" spans="1:41" x14ac:dyDescent="0.25">
      <c r="A25" t="s">
        <v>7</v>
      </c>
      <c r="B25" t="s">
        <v>12</v>
      </c>
      <c r="C25" s="3">
        <v>982808</v>
      </c>
      <c r="D25" s="3">
        <v>1032927</v>
      </c>
      <c r="E25" s="12">
        <f t="shared" si="0"/>
        <v>-4.8521337906744622E-2</v>
      </c>
      <c r="F25" s="3">
        <v>1084037</v>
      </c>
      <c r="G25" s="3">
        <v>1116017</v>
      </c>
      <c r="H25" s="12">
        <f t="shared" si="1"/>
        <v>-2.8655477470325263E-2</v>
      </c>
      <c r="I25" s="3">
        <v>984800</v>
      </c>
      <c r="J25" s="3">
        <v>1043106</v>
      </c>
      <c r="K25" s="12">
        <f t="shared" si="2"/>
        <v>-5.5896524418419635E-2</v>
      </c>
      <c r="L25" s="3"/>
      <c r="M25" s="3"/>
      <c r="N25" s="12" t="e">
        <f t="shared" si="3"/>
        <v>#DIV/0!</v>
      </c>
      <c r="O25" s="11"/>
      <c r="P25" s="11"/>
      <c r="Q25" s="12" t="e">
        <f t="shared" si="4"/>
        <v>#DIV/0!</v>
      </c>
      <c r="R25" s="11"/>
      <c r="S25" s="11"/>
      <c r="T25" s="11" t="e">
        <f t="shared" si="5"/>
        <v>#DIV/0!</v>
      </c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0">
        <f t="shared" si="7"/>
        <v>3051645</v>
      </c>
      <c r="AN25" s="10">
        <f t="shared" si="7"/>
        <v>3192050</v>
      </c>
      <c r="AO25" s="9">
        <f t="shared" si="6"/>
        <v>-4.398583982080484E-2</v>
      </c>
    </row>
    <row r="26" spans="1:41" x14ac:dyDescent="0.25">
      <c r="C26" s="8">
        <f>SUM(C21:C25)</f>
        <v>5079916</v>
      </c>
      <c r="D26" s="8">
        <f>SUM(D21:D25)</f>
        <v>5106050</v>
      </c>
      <c r="E26" s="7">
        <f t="shared" si="0"/>
        <v>-5.1182420853692623E-3</v>
      </c>
      <c r="F26" s="8">
        <f>SUM(F21:F25)</f>
        <v>5078095</v>
      </c>
      <c r="G26" s="8">
        <f>SUM(G21:G25)</f>
        <v>5026942</v>
      </c>
      <c r="H26" s="7">
        <f t="shared" si="1"/>
        <v>1.0175768886929726E-2</v>
      </c>
      <c r="I26" s="8">
        <f>SUM(I21:I25)</f>
        <v>5020847</v>
      </c>
      <c r="J26" s="8">
        <f>SUM(J21:J25)</f>
        <v>5296801</v>
      </c>
      <c r="K26" s="7">
        <f t="shared" si="2"/>
        <v>-5.2098238162996857E-2</v>
      </c>
      <c r="L26" s="8">
        <f>SUM(L21:L25)</f>
        <v>0</v>
      </c>
      <c r="M26" s="8">
        <f>SUM(M21:M25)</f>
        <v>0</v>
      </c>
      <c r="N26" s="7" t="e">
        <f t="shared" si="3"/>
        <v>#DIV/0!</v>
      </c>
      <c r="O26" s="8">
        <f>SUM(O21:O25)</f>
        <v>0</v>
      </c>
      <c r="P26" s="8">
        <f>SUM(P21:P25)</f>
        <v>0</v>
      </c>
      <c r="Q26" s="7" t="e">
        <f t="shared" si="4"/>
        <v>#DIV/0!</v>
      </c>
      <c r="R26" s="8">
        <f>SUM(R21:R25)</f>
        <v>0</v>
      </c>
      <c r="S26" s="8">
        <f>SUM(S21:S25)</f>
        <v>0</v>
      </c>
      <c r="T26" s="7" t="e">
        <f t="shared" si="5"/>
        <v>#DIV/0!</v>
      </c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10">
        <f t="shared" si="7"/>
        <v>15178858</v>
      </c>
      <c r="AN26" s="10">
        <f t="shared" si="7"/>
        <v>15429793</v>
      </c>
      <c r="AO26" s="5">
        <f t="shared" si="6"/>
        <v>-1.6263017916053668E-2</v>
      </c>
    </row>
    <row r="27" spans="1:41" x14ac:dyDescent="0.25">
      <c r="C27" s="6">
        <f>SUM(C26,C20,C14,C8)</f>
        <v>20574918</v>
      </c>
      <c r="D27" s="6">
        <f>SUM(D26,D20,D14,D8)</f>
        <v>20696209</v>
      </c>
      <c r="E27" s="5">
        <f t="shared" si="0"/>
        <v>-5.8605418992434544E-3</v>
      </c>
      <c r="F27" s="6">
        <f>SUM(F26,F20,F14,F8)</f>
        <v>20433800</v>
      </c>
      <c r="G27" s="6">
        <f>SUM(G26,G20,G14,G8)</f>
        <v>20509050</v>
      </c>
      <c r="H27" s="5">
        <f t="shared" si="1"/>
        <v>-3.6691119286363927E-3</v>
      </c>
      <c r="I27" s="6">
        <f>SUM(I26,I20,I14,I8)</f>
        <v>19669098</v>
      </c>
      <c r="J27" s="6">
        <f>SUM(J26,J20,J14,J8)</f>
        <v>20610457</v>
      </c>
      <c r="K27" s="5">
        <f t="shared" si="2"/>
        <v>-4.5673853811198817E-2</v>
      </c>
      <c r="L27" s="6">
        <f>SUM(L26,L20,L14,L8)</f>
        <v>0</v>
      </c>
      <c r="M27" s="6">
        <f>SUM(M26,M20,M14,M8)</f>
        <v>0</v>
      </c>
      <c r="N27" s="5" t="e">
        <f t="shared" si="3"/>
        <v>#DIV/0!</v>
      </c>
      <c r="O27" s="6">
        <f>SUM(O26,O20,O14,O8)</f>
        <v>0</v>
      </c>
      <c r="P27" s="6">
        <f>SUM(P26,P20,P14,P8)</f>
        <v>0</v>
      </c>
      <c r="Q27" s="5" t="e">
        <f t="shared" si="4"/>
        <v>#DIV/0!</v>
      </c>
      <c r="R27" s="6">
        <f>SUM(R26,R20,R14,R8)</f>
        <v>0</v>
      </c>
      <c r="S27" s="6">
        <f>SUM(S26,S20,S14,S8)</f>
        <v>0</v>
      </c>
      <c r="T27" s="5" t="e">
        <f t="shared" si="5"/>
        <v>#DIV/0!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10">
        <f t="shared" si="7"/>
        <v>60677816</v>
      </c>
      <c r="AN27" s="10">
        <f t="shared" si="7"/>
        <v>61815716</v>
      </c>
      <c r="AO27" s="5">
        <f t="shared" si="6"/>
        <v>-1.840794014260061E-2</v>
      </c>
    </row>
  </sheetData>
  <mergeCells count="13">
    <mergeCell ref="C1:E1"/>
    <mergeCell ref="F1:H1"/>
    <mergeCell ref="I1:K1"/>
    <mergeCell ref="AM1:AO1"/>
    <mergeCell ref="L1:N1"/>
    <mergeCell ref="O1:Q1"/>
    <mergeCell ref="R1:T1"/>
    <mergeCell ref="U1:W1"/>
    <mergeCell ref="X1:Z1"/>
    <mergeCell ref="AA1:AC1"/>
    <mergeCell ref="AD1:AF1"/>
    <mergeCell ref="AG1:AI1"/>
    <mergeCell ref="AJ1:A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-0.249977111117893"/>
  </sheetPr>
  <dimension ref="A1:E21"/>
  <sheetViews>
    <sheetView workbookViewId="0">
      <selection activeCell="Q19" sqref="Q19"/>
    </sheetView>
  </sheetViews>
  <sheetFormatPr defaultRowHeight="15" x14ac:dyDescent="0.25"/>
  <cols>
    <col min="4" max="5" width="10.5703125" bestFit="1" customWidth="1"/>
  </cols>
  <sheetData>
    <row r="1" spans="1:5" x14ac:dyDescent="0.25">
      <c r="A1" s="4" t="s">
        <v>2</v>
      </c>
      <c r="B1" s="4" t="s">
        <v>13</v>
      </c>
      <c r="C1" s="4" t="s">
        <v>8</v>
      </c>
      <c r="D1" s="4" t="s">
        <v>14</v>
      </c>
      <c r="E1" s="4" t="s">
        <v>15</v>
      </c>
    </row>
    <row r="2" spans="1:5" x14ac:dyDescent="0.25">
      <c r="A2" t="s">
        <v>5</v>
      </c>
      <c r="B2" t="s">
        <v>9</v>
      </c>
      <c r="C2" t="s">
        <v>19</v>
      </c>
      <c r="D2" s="3">
        <v>2046596</v>
      </c>
      <c r="E2" s="3">
        <v>1198271</v>
      </c>
    </row>
    <row r="3" spans="1:5" x14ac:dyDescent="0.25">
      <c r="A3" t="s">
        <v>3</v>
      </c>
      <c r="B3" t="s">
        <v>9</v>
      </c>
      <c r="C3" t="s">
        <v>19</v>
      </c>
      <c r="D3" s="3">
        <v>1497638</v>
      </c>
      <c r="E3" s="3">
        <v>2001214</v>
      </c>
    </row>
    <row r="4" spans="1:5" x14ac:dyDescent="0.25">
      <c r="A4" t="s">
        <v>4</v>
      </c>
      <c r="B4" t="s">
        <v>9</v>
      </c>
      <c r="C4" t="s">
        <v>19</v>
      </c>
      <c r="D4" s="3">
        <v>1726562</v>
      </c>
      <c r="E4" s="3">
        <v>1753715</v>
      </c>
    </row>
    <row r="5" spans="1:5" x14ac:dyDescent="0.25">
      <c r="A5" t="s">
        <v>6</v>
      </c>
      <c r="B5" t="s">
        <v>9</v>
      </c>
      <c r="C5" t="s">
        <v>19</v>
      </c>
      <c r="D5" s="3">
        <v>2180070</v>
      </c>
      <c r="E5" s="3">
        <v>1809702</v>
      </c>
    </row>
    <row r="6" spans="1:5" x14ac:dyDescent="0.25">
      <c r="A6" t="s">
        <v>7</v>
      </c>
      <c r="B6" t="s">
        <v>9</v>
      </c>
      <c r="C6" t="s">
        <v>19</v>
      </c>
      <c r="D6" s="3">
        <v>1873768</v>
      </c>
      <c r="E6" s="3">
        <v>2124721</v>
      </c>
    </row>
    <row r="7" spans="1:5" x14ac:dyDescent="0.25">
      <c r="A7" t="s">
        <v>5</v>
      </c>
      <c r="B7" t="s">
        <v>10</v>
      </c>
      <c r="C7" t="s">
        <v>19</v>
      </c>
      <c r="D7" s="3">
        <v>1016741</v>
      </c>
      <c r="E7" s="3">
        <v>1148465</v>
      </c>
    </row>
    <row r="8" spans="1:5" x14ac:dyDescent="0.25">
      <c r="A8" t="s">
        <v>3</v>
      </c>
      <c r="B8" t="s">
        <v>10</v>
      </c>
      <c r="C8" t="s">
        <v>19</v>
      </c>
      <c r="D8" s="3">
        <v>1506104</v>
      </c>
      <c r="E8" s="3">
        <v>1501506</v>
      </c>
    </row>
    <row r="9" spans="1:5" x14ac:dyDescent="0.25">
      <c r="A9" t="s">
        <v>4</v>
      </c>
      <c r="B9" t="s">
        <v>10</v>
      </c>
      <c r="C9" t="s">
        <v>19</v>
      </c>
      <c r="D9" s="3">
        <v>2072040</v>
      </c>
      <c r="E9" s="3">
        <v>1310768</v>
      </c>
    </row>
    <row r="10" spans="1:5" x14ac:dyDescent="0.25">
      <c r="A10" t="s">
        <v>6</v>
      </c>
      <c r="B10" t="s">
        <v>10</v>
      </c>
      <c r="C10" t="s">
        <v>19</v>
      </c>
      <c r="D10" s="3">
        <v>1495471</v>
      </c>
      <c r="E10" s="3">
        <v>2011596</v>
      </c>
    </row>
    <row r="11" spans="1:5" x14ac:dyDescent="0.25">
      <c r="A11" t="s">
        <v>7</v>
      </c>
      <c r="B11" t="s">
        <v>10</v>
      </c>
      <c r="C11" t="s">
        <v>19</v>
      </c>
      <c r="D11" s="3">
        <v>1740348</v>
      </c>
      <c r="E11" s="3">
        <v>2327892</v>
      </c>
    </row>
    <row r="12" spans="1:5" x14ac:dyDescent="0.25">
      <c r="A12" t="s">
        <v>5</v>
      </c>
      <c r="B12" t="s">
        <v>11</v>
      </c>
      <c r="C12" t="s">
        <v>19</v>
      </c>
      <c r="D12" s="3">
        <v>2247443</v>
      </c>
      <c r="E12" s="3">
        <v>1360991</v>
      </c>
    </row>
    <row r="13" spans="1:5" x14ac:dyDescent="0.25">
      <c r="A13" t="s">
        <v>3</v>
      </c>
      <c r="B13" t="s">
        <v>11</v>
      </c>
      <c r="C13" t="s">
        <v>19</v>
      </c>
      <c r="D13" s="3">
        <v>1629823</v>
      </c>
      <c r="E13" s="3">
        <v>2028089</v>
      </c>
    </row>
    <row r="14" spans="1:5" x14ac:dyDescent="0.25">
      <c r="A14" t="s">
        <v>4</v>
      </c>
      <c r="B14" t="s">
        <v>11</v>
      </c>
      <c r="C14" t="s">
        <v>19</v>
      </c>
      <c r="D14" s="3">
        <v>1837021</v>
      </c>
      <c r="E14" s="3">
        <v>1777654</v>
      </c>
    </row>
    <row r="15" spans="1:5" x14ac:dyDescent="0.25">
      <c r="A15" t="s">
        <v>6</v>
      </c>
      <c r="B15" t="s">
        <v>11</v>
      </c>
      <c r="C15" t="s">
        <v>19</v>
      </c>
      <c r="D15" s="3">
        <v>1331927</v>
      </c>
      <c r="E15" s="3">
        <v>1937417</v>
      </c>
    </row>
    <row r="16" spans="1:5" x14ac:dyDescent="0.25">
      <c r="A16" t="s">
        <v>7</v>
      </c>
      <c r="B16" t="s">
        <v>11</v>
      </c>
      <c r="C16" t="s">
        <v>19</v>
      </c>
      <c r="D16" s="3">
        <v>1593180</v>
      </c>
      <c r="E16" s="3">
        <v>1539376</v>
      </c>
    </row>
    <row r="17" spans="1:5" x14ac:dyDescent="0.25">
      <c r="A17" t="s">
        <v>5</v>
      </c>
      <c r="B17" t="s">
        <v>12</v>
      </c>
      <c r="C17" t="s">
        <v>19</v>
      </c>
      <c r="D17" s="3">
        <v>1614951</v>
      </c>
      <c r="E17" s="3">
        <v>1899528</v>
      </c>
    </row>
    <row r="18" spans="1:5" x14ac:dyDescent="0.25">
      <c r="A18" t="s">
        <v>3</v>
      </c>
      <c r="B18" t="s">
        <v>12</v>
      </c>
      <c r="C18" t="s">
        <v>19</v>
      </c>
      <c r="D18" s="3">
        <v>1207394</v>
      </c>
      <c r="E18" s="3">
        <v>2157355</v>
      </c>
    </row>
    <row r="19" spans="1:5" x14ac:dyDescent="0.25">
      <c r="A19" t="s">
        <v>4</v>
      </c>
      <c r="B19" t="s">
        <v>12</v>
      </c>
      <c r="C19" t="s">
        <v>19</v>
      </c>
      <c r="D19" s="3">
        <v>1620435</v>
      </c>
      <c r="E19" s="3">
        <v>1591709</v>
      </c>
    </row>
    <row r="20" spans="1:5" x14ac:dyDescent="0.25">
      <c r="A20" t="s">
        <v>6</v>
      </c>
      <c r="B20" t="s">
        <v>12</v>
      </c>
      <c r="C20" t="s">
        <v>19</v>
      </c>
      <c r="D20" s="3">
        <v>1613893</v>
      </c>
      <c r="E20" s="3">
        <v>1516411</v>
      </c>
    </row>
    <row r="21" spans="1:5" x14ac:dyDescent="0.25">
      <c r="A21" t="s">
        <v>7</v>
      </c>
      <c r="B21" t="s">
        <v>12</v>
      </c>
      <c r="C21" t="s">
        <v>19</v>
      </c>
      <c r="D21" s="3">
        <v>980553</v>
      </c>
      <c r="E21" s="3">
        <v>2016328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-0.249977111117893"/>
  </sheetPr>
  <dimension ref="A1:E21"/>
  <sheetViews>
    <sheetView workbookViewId="0">
      <selection activeCell="A7" sqref="A7"/>
    </sheetView>
  </sheetViews>
  <sheetFormatPr defaultRowHeight="15" x14ac:dyDescent="0.25"/>
  <cols>
    <col min="4" max="5" width="10.5703125" bestFit="1" customWidth="1"/>
  </cols>
  <sheetData>
    <row r="1" spans="1:5" x14ac:dyDescent="0.25">
      <c r="A1" s="4" t="s">
        <v>2</v>
      </c>
      <c r="B1" s="4" t="s">
        <v>13</v>
      </c>
      <c r="C1" s="4" t="s">
        <v>8</v>
      </c>
      <c r="D1" s="4" t="s">
        <v>14</v>
      </c>
      <c r="E1" s="4" t="s">
        <v>15</v>
      </c>
    </row>
    <row r="2" spans="1:5" x14ac:dyDescent="0.25">
      <c r="A2" t="s">
        <v>5</v>
      </c>
      <c r="B2" t="s">
        <v>9</v>
      </c>
      <c r="C2" t="s">
        <v>20</v>
      </c>
      <c r="D2" s="3">
        <v>2047626</v>
      </c>
      <c r="E2" s="3">
        <v>1199654</v>
      </c>
    </row>
    <row r="3" spans="1:5" x14ac:dyDescent="0.25">
      <c r="A3" t="s">
        <v>3</v>
      </c>
      <c r="B3" t="s">
        <v>9</v>
      </c>
      <c r="C3" t="s">
        <v>20</v>
      </c>
      <c r="D3" s="3">
        <v>1497398</v>
      </c>
      <c r="E3" s="3">
        <v>2000647</v>
      </c>
    </row>
    <row r="4" spans="1:5" x14ac:dyDescent="0.25">
      <c r="A4" t="s">
        <v>4</v>
      </c>
      <c r="B4" t="s">
        <v>9</v>
      </c>
      <c r="C4" t="s">
        <v>20</v>
      </c>
      <c r="D4" s="3">
        <v>1726800</v>
      </c>
      <c r="E4" s="3">
        <v>1753518</v>
      </c>
    </row>
    <row r="5" spans="1:5" x14ac:dyDescent="0.25">
      <c r="A5" t="s">
        <v>6</v>
      </c>
      <c r="B5" t="s">
        <v>9</v>
      </c>
      <c r="C5" t="s">
        <v>20</v>
      </c>
      <c r="D5" s="3">
        <v>2180499</v>
      </c>
      <c r="E5" s="3">
        <v>1809532</v>
      </c>
    </row>
    <row r="6" spans="1:5" x14ac:dyDescent="0.25">
      <c r="A6" t="s">
        <v>40</v>
      </c>
      <c r="B6" t="s">
        <v>9</v>
      </c>
      <c r="C6" t="s">
        <v>20</v>
      </c>
      <c r="D6" s="3">
        <v>1453</v>
      </c>
      <c r="E6" s="3"/>
    </row>
    <row r="7" spans="1:5" x14ac:dyDescent="0.25">
      <c r="A7" t="s">
        <v>7</v>
      </c>
      <c r="B7" t="s">
        <v>9</v>
      </c>
      <c r="C7" t="s">
        <v>20</v>
      </c>
      <c r="D7" s="3">
        <v>1873067</v>
      </c>
      <c r="E7" s="3">
        <v>2125296</v>
      </c>
    </row>
    <row r="8" spans="1:5" x14ac:dyDescent="0.25">
      <c r="A8" t="s">
        <v>5</v>
      </c>
      <c r="B8" t="s">
        <v>10</v>
      </c>
      <c r="C8" t="s">
        <v>20</v>
      </c>
      <c r="D8" s="3">
        <v>1015534</v>
      </c>
      <c r="E8" s="3">
        <v>1147601</v>
      </c>
    </row>
    <row r="9" spans="1:5" x14ac:dyDescent="0.25">
      <c r="A9" t="s">
        <v>6</v>
      </c>
      <c r="B9" t="s">
        <v>10</v>
      </c>
      <c r="C9" t="s">
        <v>20</v>
      </c>
      <c r="D9" s="3">
        <v>1495291</v>
      </c>
      <c r="E9" s="3">
        <v>2010976</v>
      </c>
    </row>
    <row r="10" spans="1:5" x14ac:dyDescent="0.25">
      <c r="A10" t="s">
        <v>4</v>
      </c>
      <c r="B10" t="s">
        <v>10</v>
      </c>
      <c r="C10" t="s">
        <v>20</v>
      </c>
      <c r="D10" s="3">
        <v>2072043</v>
      </c>
      <c r="E10" s="3">
        <v>1309937</v>
      </c>
    </row>
    <row r="11" spans="1:5" x14ac:dyDescent="0.25">
      <c r="A11" t="s">
        <v>7</v>
      </c>
      <c r="B11" t="s">
        <v>10</v>
      </c>
      <c r="C11" t="s">
        <v>20</v>
      </c>
      <c r="D11" s="3">
        <v>1740007</v>
      </c>
      <c r="E11" s="3">
        <v>2328123</v>
      </c>
    </row>
    <row r="12" spans="1:5" x14ac:dyDescent="0.25">
      <c r="A12" t="s">
        <v>5</v>
      </c>
      <c r="B12" t="s">
        <v>11</v>
      </c>
      <c r="C12" t="s">
        <v>20</v>
      </c>
      <c r="D12" s="3">
        <v>2246643</v>
      </c>
      <c r="E12" s="3">
        <v>1361852</v>
      </c>
    </row>
    <row r="13" spans="1:5" x14ac:dyDescent="0.25">
      <c r="A13" t="s">
        <v>3</v>
      </c>
      <c r="B13" t="s">
        <v>11</v>
      </c>
      <c r="C13" t="s">
        <v>20</v>
      </c>
      <c r="D13" s="3">
        <v>1628894</v>
      </c>
      <c r="E13" s="3">
        <v>2028679</v>
      </c>
    </row>
    <row r="14" spans="1:5" x14ac:dyDescent="0.25">
      <c r="A14" t="s">
        <v>4</v>
      </c>
      <c r="B14" t="s">
        <v>11</v>
      </c>
      <c r="C14" t="s">
        <v>20</v>
      </c>
      <c r="D14" s="3">
        <v>1836283</v>
      </c>
      <c r="E14" s="3">
        <v>1777263</v>
      </c>
    </row>
    <row r="15" spans="1:5" x14ac:dyDescent="0.25">
      <c r="A15" t="s">
        <v>6</v>
      </c>
      <c r="B15" t="s">
        <v>11</v>
      </c>
      <c r="C15" t="s">
        <v>20</v>
      </c>
      <c r="D15" s="3">
        <v>1331359</v>
      </c>
      <c r="E15" s="3">
        <v>1938573</v>
      </c>
    </row>
    <row r="16" spans="1:5" x14ac:dyDescent="0.25">
      <c r="A16" t="s">
        <v>3</v>
      </c>
      <c r="B16" t="s">
        <v>10</v>
      </c>
      <c r="C16" t="s">
        <v>20</v>
      </c>
      <c r="D16" s="3">
        <v>1505501</v>
      </c>
      <c r="E16" s="3">
        <v>1502757</v>
      </c>
    </row>
    <row r="17" spans="1:5" x14ac:dyDescent="0.25">
      <c r="A17" t="s">
        <v>5</v>
      </c>
      <c r="B17" t="s">
        <v>12</v>
      </c>
      <c r="C17" t="s">
        <v>20</v>
      </c>
      <c r="D17" s="3">
        <v>1615708</v>
      </c>
      <c r="E17" s="3">
        <v>1900400</v>
      </c>
    </row>
    <row r="18" spans="1:5" x14ac:dyDescent="0.25">
      <c r="A18" t="s">
        <v>3</v>
      </c>
      <c r="B18" t="s">
        <v>12</v>
      </c>
      <c r="C18" t="s">
        <v>20</v>
      </c>
      <c r="D18" s="3">
        <v>1207642</v>
      </c>
      <c r="E18" s="3">
        <v>2156578</v>
      </c>
    </row>
    <row r="19" spans="1:5" x14ac:dyDescent="0.25">
      <c r="A19" t="s">
        <v>4</v>
      </c>
      <c r="B19" t="s">
        <v>12</v>
      </c>
      <c r="C19" t="s">
        <v>20</v>
      </c>
      <c r="D19" s="3">
        <v>1619832</v>
      </c>
      <c r="E19" s="3">
        <v>1590835</v>
      </c>
    </row>
    <row r="20" spans="1:5" x14ac:dyDescent="0.25">
      <c r="A20" t="s">
        <v>6</v>
      </c>
      <c r="B20" t="s">
        <v>12</v>
      </c>
      <c r="C20" t="s">
        <v>20</v>
      </c>
      <c r="D20" s="3">
        <v>1614682</v>
      </c>
      <c r="E20" s="3">
        <v>1515171</v>
      </c>
    </row>
    <row r="21" spans="1:5" x14ac:dyDescent="0.25">
      <c r="A21" t="s">
        <v>7</v>
      </c>
      <c r="B21" t="s">
        <v>12</v>
      </c>
      <c r="C21" t="s">
        <v>20</v>
      </c>
      <c r="D21" s="3">
        <v>981910</v>
      </c>
      <c r="E21" s="3">
        <v>2015580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N31"/>
  <sheetViews>
    <sheetView tabSelected="1" workbookViewId="0">
      <selection activeCell="M18" sqref="M18"/>
    </sheetView>
  </sheetViews>
  <sheetFormatPr defaultRowHeight="15" x14ac:dyDescent="0.25"/>
  <cols>
    <col min="1" max="1" width="18.28515625" customWidth="1"/>
    <col min="2" max="2" width="9.5703125" customWidth="1"/>
    <col min="3" max="11" width="11.5703125" bestFit="1" customWidth="1"/>
    <col min="12" max="12" width="17.5703125" bestFit="1" customWidth="1"/>
    <col min="13" max="13" width="13.7109375" bestFit="1" customWidth="1"/>
    <col min="14" max="14" width="13.5703125" bestFit="1" customWidth="1"/>
    <col min="15" max="17" width="11.5703125" customWidth="1"/>
    <col min="18" max="18" width="17.5703125" customWidth="1"/>
    <col min="19" max="19" width="13.7109375" customWidth="1"/>
    <col min="20" max="20" width="13.5703125" customWidth="1"/>
    <col min="21" max="34" width="11.5703125" customWidth="1"/>
    <col min="35" max="35" width="20.85546875" customWidth="1"/>
    <col min="36" max="36" width="17" customWidth="1"/>
    <col min="37" max="37" width="16.85546875" customWidth="1"/>
    <col min="38" max="42" width="11.5703125" customWidth="1"/>
    <col min="43" max="43" width="11.5703125" bestFit="1" customWidth="1"/>
    <col min="44" max="52" width="11.5703125" customWidth="1"/>
    <col min="53" max="53" width="16.5703125" customWidth="1"/>
    <col min="54" max="54" width="12.7109375" customWidth="1"/>
    <col min="55" max="55" width="12.5703125" customWidth="1"/>
    <col min="56" max="56" width="11.5703125" customWidth="1"/>
    <col min="57" max="57" width="11.5703125" bestFit="1" customWidth="1"/>
    <col min="58" max="63" width="11.5703125" customWidth="1"/>
    <col min="64" max="70" width="11.5703125" bestFit="1" customWidth="1"/>
    <col min="71" max="71" width="18.5703125" customWidth="1"/>
    <col min="72" max="72" width="14.7109375" customWidth="1"/>
    <col min="73" max="73" width="14.5703125" customWidth="1"/>
    <col min="74" max="76" width="11.5703125" customWidth="1"/>
    <col min="77" max="77" width="18.85546875" customWidth="1"/>
    <col min="78" max="78" width="15" customWidth="1"/>
    <col min="79" max="79" width="14.85546875" customWidth="1"/>
    <col min="80" max="80" width="17.5703125" bestFit="1" customWidth="1"/>
    <col min="81" max="81" width="13.7109375" bestFit="1" customWidth="1"/>
    <col min="82" max="82" width="13.5703125" bestFit="1" customWidth="1"/>
  </cols>
  <sheetData>
    <row r="3" spans="1:14" x14ac:dyDescent="0.25">
      <c r="C3" s="2" t="s">
        <v>8</v>
      </c>
      <c r="D3" s="2" t="s">
        <v>1</v>
      </c>
    </row>
    <row r="4" spans="1:14" x14ac:dyDescent="0.25">
      <c r="C4" t="s">
        <v>16</v>
      </c>
      <c r="F4" t="s">
        <v>17</v>
      </c>
      <c r="I4" t="s">
        <v>18</v>
      </c>
      <c r="L4" t="s">
        <v>28</v>
      </c>
      <c r="M4" t="s">
        <v>30</v>
      </c>
      <c r="N4" t="s">
        <v>37</v>
      </c>
    </row>
    <row r="5" spans="1:14" x14ac:dyDescent="0.25">
      <c r="A5" s="2" t="s">
        <v>2</v>
      </c>
      <c r="B5" s="2" t="s">
        <v>13</v>
      </c>
      <c r="C5" t="s">
        <v>29</v>
      </c>
      <c r="D5" t="s">
        <v>31</v>
      </c>
      <c r="E5" t="s">
        <v>38</v>
      </c>
      <c r="F5" t="s">
        <v>29</v>
      </c>
      <c r="G5" t="s">
        <v>31</v>
      </c>
      <c r="H5" t="s">
        <v>38</v>
      </c>
      <c r="I5" t="s">
        <v>29</v>
      </c>
      <c r="J5" t="s">
        <v>31</v>
      </c>
      <c r="K5" t="s">
        <v>38</v>
      </c>
    </row>
    <row r="6" spans="1:14" x14ac:dyDescent="0.25">
      <c r="A6" t="s">
        <v>5</v>
      </c>
      <c r="B6" t="s">
        <v>11</v>
      </c>
      <c r="C6" s="1">
        <v>1063871</v>
      </c>
      <c r="D6" s="1">
        <v>1065272</v>
      </c>
      <c r="E6" s="15">
        <v>-1.3151570678662239E-3</v>
      </c>
      <c r="F6" s="1">
        <v>941957</v>
      </c>
      <c r="G6" s="1">
        <v>946435</v>
      </c>
      <c r="H6" s="15">
        <v>-4.7314395600331904E-3</v>
      </c>
      <c r="I6" s="1">
        <v>891510</v>
      </c>
      <c r="J6" s="1">
        <v>928007</v>
      </c>
      <c r="K6" s="15">
        <v>-3.9328367135161746E-2</v>
      </c>
      <c r="L6" s="1">
        <v>2897338</v>
      </c>
      <c r="M6" s="1">
        <v>2939714</v>
      </c>
      <c r="N6" s="15">
        <v>-1.4415007718437955E-2</v>
      </c>
    </row>
    <row r="7" spans="1:14" x14ac:dyDescent="0.25">
      <c r="B7" t="s">
        <v>12</v>
      </c>
      <c r="C7" s="1">
        <v>1023353</v>
      </c>
      <c r="D7" s="1">
        <v>1032305</v>
      </c>
      <c r="E7" s="15">
        <v>-8.6718557015610376E-3</v>
      </c>
      <c r="F7" s="1">
        <v>971866</v>
      </c>
      <c r="G7" s="1">
        <v>1137676</v>
      </c>
      <c r="H7" s="15">
        <v>-0.14574448261192119</v>
      </c>
      <c r="I7" s="1">
        <v>939047</v>
      </c>
      <c r="J7" s="1">
        <v>1210941</v>
      </c>
      <c r="K7" s="15">
        <v>-0.22453117038732684</v>
      </c>
      <c r="L7" s="1">
        <v>2934266</v>
      </c>
      <c r="M7" s="1">
        <v>3380922</v>
      </c>
      <c r="N7" s="15">
        <v>-0.13211070826242077</v>
      </c>
    </row>
    <row r="8" spans="1:14" x14ac:dyDescent="0.25">
      <c r="B8" t="s">
        <v>9</v>
      </c>
      <c r="C8" s="1">
        <v>1025970</v>
      </c>
      <c r="D8" s="1">
        <v>998280</v>
      </c>
      <c r="E8" s="15">
        <v>2.7737708859237875E-2</v>
      </c>
      <c r="F8" s="1">
        <v>911195</v>
      </c>
      <c r="G8" s="1">
        <v>1014511</v>
      </c>
      <c r="H8" s="15">
        <v>-0.10183822550962973</v>
      </c>
      <c r="I8" s="1">
        <v>909018</v>
      </c>
      <c r="J8" s="1">
        <v>944464</v>
      </c>
      <c r="K8" s="15">
        <v>-3.7530281725931314E-2</v>
      </c>
      <c r="L8" s="1">
        <v>2846183</v>
      </c>
      <c r="M8" s="1">
        <v>2957255</v>
      </c>
      <c r="N8" s="15">
        <v>-3.7559155365364139E-2</v>
      </c>
    </row>
    <row r="9" spans="1:14" x14ac:dyDescent="0.25">
      <c r="B9" t="s">
        <v>10</v>
      </c>
      <c r="C9" s="1">
        <v>1028891</v>
      </c>
      <c r="D9" s="1">
        <v>1038380</v>
      </c>
      <c r="E9" s="15">
        <v>-9.1382730792195499E-3</v>
      </c>
      <c r="F9" s="1">
        <v>1049040</v>
      </c>
      <c r="G9" s="1">
        <v>1047498</v>
      </c>
      <c r="H9" s="15">
        <v>1.472079182967434E-3</v>
      </c>
      <c r="I9" s="1">
        <v>968192</v>
      </c>
      <c r="J9" s="1">
        <v>989673</v>
      </c>
      <c r="K9" s="15">
        <v>-2.170514907449228E-2</v>
      </c>
      <c r="L9" s="1">
        <v>3046123</v>
      </c>
      <c r="M9" s="1">
        <v>3075551</v>
      </c>
      <c r="N9" s="15">
        <v>-9.5683667739536737E-3</v>
      </c>
    </row>
    <row r="10" spans="1:14" x14ac:dyDescent="0.25">
      <c r="A10" t="s">
        <v>32</v>
      </c>
      <c r="C10" s="1">
        <v>4142085</v>
      </c>
      <c r="D10" s="1">
        <v>4134237</v>
      </c>
      <c r="E10" s="15">
        <v>1.8982946550960555E-3</v>
      </c>
      <c r="F10" s="1">
        <v>3874058</v>
      </c>
      <c r="G10" s="1">
        <v>4146120</v>
      </c>
      <c r="H10" s="15">
        <v>-6.5618457738801594E-2</v>
      </c>
      <c r="I10" s="1">
        <v>3707767</v>
      </c>
      <c r="J10" s="1">
        <v>4073085</v>
      </c>
      <c r="K10" s="15">
        <v>-8.9690738101463663E-2</v>
      </c>
      <c r="L10" s="1">
        <v>11723910</v>
      </c>
      <c r="M10" s="1">
        <v>12353442</v>
      </c>
      <c r="N10" s="15">
        <v>-5.0960048219759302E-2</v>
      </c>
    </row>
    <row r="11" spans="1:14" x14ac:dyDescent="0.25">
      <c r="A11" t="s">
        <v>3</v>
      </c>
      <c r="B11" t="s">
        <v>11</v>
      </c>
      <c r="C11" s="1">
        <v>1029109</v>
      </c>
      <c r="D11" s="1">
        <v>1040070</v>
      </c>
      <c r="E11" s="15">
        <v>-1.0538713740421368E-2</v>
      </c>
      <c r="F11" s="1">
        <v>998666</v>
      </c>
      <c r="G11" s="1">
        <v>987727</v>
      </c>
      <c r="H11" s="15">
        <v>1.1074922524138664E-2</v>
      </c>
      <c r="I11" s="1">
        <v>905734</v>
      </c>
      <c r="J11" s="1">
        <v>870846</v>
      </c>
      <c r="K11" s="15">
        <v>4.0062192396818741E-2</v>
      </c>
      <c r="L11" s="1">
        <v>2933509</v>
      </c>
      <c r="M11" s="1">
        <v>2898643</v>
      </c>
      <c r="N11" s="15">
        <v>1.2028387076297387E-2</v>
      </c>
    </row>
    <row r="12" spans="1:14" x14ac:dyDescent="0.25">
      <c r="B12" t="s">
        <v>12</v>
      </c>
      <c r="C12" s="1">
        <v>1025029</v>
      </c>
      <c r="D12" s="1">
        <v>982663</v>
      </c>
      <c r="E12" s="15">
        <v>4.3113458021722506E-2</v>
      </c>
      <c r="F12" s="1">
        <v>966128</v>
      </c>
      <c r="G12" s="1">
        <v>886870</v>
      </c>
      <c r="H12" s="15">
        <v>8.9368227586906768E-2</v>
      </c>
      <c r="I12" s="1">
        <v>992404</v>
      </c>
      <c r="J12" s="1">
        <v>979398</v>
      </c>
      <c r="K12" s="15">
        <v>1.327958603141921E-2</v>
      </c>
      <c r="L12" s="1">
        <v>2983561</v>
      </c>
      <c r="M12" s="1">
        <v>2848931</v>
      </c>
      <c r="N12" s="15">
        <v>4.7256321757178421E-2</v>
      </c>
    </row>
    <row r="13" spans="1:14" x14ac:dyDescent="0.25">
      <c r="B13" t="s">
        <v>9</v>
      </c>
      <c r="C13" s="1">
        <v>1008643</v>
      </c>
      <c r="D13" s="1">
        <v>1014660</v>
      </c>
      <c r="E13" s="15">
        <v>-5.9300652435299028E-3</v>
      </c>
      <c r="F13" s="1">
        <v>988654</v>
      </c>
      <c r="G13" s="1">
        <v>1119860</v>
      </c>
      <c r="H13" s="15">
        <v>-0.11716285964316964</v>
      </c>
      <c r="I13" s="1">
        <v>901526</v>
      </c>
      <c r="J13" s="1">
        <v>1205262</v>
      </c>
      <c r="K13" s="15">
        <v>-0.25200827703851947</v>
      </c>
      <c r="L13" s="1">
        <v>2898823</v>
      </c>
      <c r="M13" s="1">
        <v>3339782</v>
      </c>
      <c r="N13" s="15">
        <v>-0.13203227036974274</v>
      </c>
    </row>
    <row r="14" spans="1:14" x14ac:dyDescent="0.25">
      <c r="B14" t="s">
        <v>10</v>
      </c>
      <c r="C14" s="1">
        <v>1032380</v>
      </c>
      <c r="D14" s="1">
        <v>1044089</v>
      </c>
      <c r="E14" s="15">
        <v>-1.1214561210778018E-2</v>
      </c>
      <c r="F14" s="1">
        <v>1116786</v>
      </c>
      <c r="G14" s="1">
        <v>980842</v>
      </c>
      <c r="H14" s="15">
        <v>0.13859928510402297</v>
      </c>
      <c r="I14" s="1">
        <v>1171607</v>
      </c>
      <c r="J14" s="1">
        <v>1006352</v>
      </c>
      <c r="K14" s="15">
        <v>0.16421192584701982</v>
      </c>
      <c r="L14" s="1">
        <v>3320773</v>
      </c>
      <c r="M14" s="1">
        <v>3031283</v>
      </c>
      <c r="N14" s="15">
        <v>9.5500815991116594E-2</v>
      </c>
    </row>
    <row r="15" spans="1:14" x14ac:dyDescent="0.25">
      <c r="A15" t="s">
        <v>33</v>
      </c>
      <c r="C15" s="1">
        <v>4095161</v>
      </c>
      <c r="D15" s="1">
        <v>4081482</v>
      </c>
      <c r="E15" s="15">
        <v>3.3514787030788362E-3</v>
      </c>
      <c r="F15" s="1">
        <v>4070234</v>
      </c>
      <c r="G15" s="1">
        <v>3975299</v>
      </c>
      <c r="H15" s="15">
        <v>2.3881222519362755E-2</v>
      </c>
      <c r="I15" s="1">
        <v>3971271</v>
      </c>
      <c r="J15" s="1">
        <v>4061858</v>
      </c>
      <c r="K15" s="15">
        <v>-2.230186284207869E-2</v>
      </c>
      <c r="L15" s="1">
        <v>12136666</v>
      </c>
      <c r="M15" s="1">
        <v>12118639</v>
      </c>
      <c r="N15" s="15">
        <v>1.4875432794061449E-3</v>
      </c>
    </row>
    <row r="16" spans="1:14" x14ac:dyDescent="0.25">
      <c r="A16" t="s">
        <v>4</v>
      </c>
      <c r="B16" t="s">
        <v>11</v>
      </c>
      <c r="C16" s="1">
        <v>1013297</v>
      </c>
      <c r="D16" s="1">
        <v>1024690</v>
      </c>
      <c r="E16" s="15">
        <v>-1.1118484614859092E-2</v>
      </c>
      <c r="F16" s="1">
        <v>1068239</v>
      </c>
      <c r="G16" s="1">
        <v>1065497</v>
      </c>
      <c r="H16" s="15">
        <v>2.573446945416169E-3</v>
      </c>
      <c r="I16" s="1">
        <v>995174</v>
      </c>
      <c r="J16" s="1">
        <v>1153709</v>
      </c>
      <c r="K16" s="15">
        <v>-0.13741333386495203</v>
      </c>
      <c r="L16" s="1">
        <v>3076710</v>
      </c>
      <c r="M16" s="1">
        <v>3243896</v>
      </c>
      <c r="N16" s="15">
        <v>-5.1538643655653527E-2</v>
      </c>
    </row>
    <row r="17" spans="1:14" x14ac:dyDescent="0.25">
      <c r="B17" t="s">
        <v>12</v>
      </c>
      <c r="C17" s="1">
        <v>1025526</v>
      </c>
      <c r="D17" s="1">
        <v>1023902</v>
      </c>
      <c r="E17" s="15">
        <v>1.5860892937018534E-3</v>
      </c>
      <c r="F17" s="1">
        <v>1111307</v>
      </c>
      <c r="G17" s="1">
        <v>966425</v>
      </c>
      <c r="H17" s="15">
        <v>0.1499154098869544</v>
      </c>
      <c r="I17" s="1">
        <v>1072431</v>
      </c>
      <c r="J17" s="1">
        <v>1045108</v>
      </c>
      <c r="K17" s="15">
        <v>2.6143709549635075E-2</v>
      </c>
      <c r="L17" s="1">
        <v>3209264</v>
      </c>
      <c r="M17" s="1">
        <v>3035435</v>
      </c>
      <c r="N17" s="15">
        <v>5.7266586172986633E-2</v>
      </c>
    </row>
    <row r="18" spans="1:14" x14ac:dyDescent="0.25">
      <c r="B18" t="s">
        <v>9</v>
      </c>
      <c r="C18" s="1">
        <v>1021483</v>
      </c>
      <c r="D18" s="1">
        <v>1023567</v>
      </c>
      <c r="E18" s="15">
        <v>-2.0360171830471341E-3</v>
      </c>
      <c r="F18" s="1">
        <v>1052650</v>
      </c>
      <c r="G18" s="1">
        <v>1006025</v>
      </c>
      <c r="H18" s="15">
        <v>4.6345766755299334E-2</v>
      </c>
      <c r="I18" s="1">
        <v>1140909</v>
      </c>
      <c r="J18" s="1">
        <v>1112218</v>
      </c>
      <c r="K18" s="15">
        <v>2.5796201823743203E-2</v>
      </c>
      <c r="L18" s="1">
        <v>3215042</v>
      </c>
      <c r="M18" s="1">
        <v>3141810</v>
      </c>
      <c r="N18" s="15">
        <v>2.3308856996444804E-2</v>
      </c>
    </row>
    <row r="19" spans="1:14" x14ac:dyDescent="0.25">
      <c r="B19" t="s">
        <v>10</v>
      </c>
      <c r="C19" s="1">
        <v>1033768</v>
      </c>
      <c r="D19" s="1">
        <v>1035204</v>
      </c>
      <c r="E19" s="15">
        <v>-1.3871662010579433E-3</v>
      </c>
      <c r="F19" s="1">
        <v>1032678</v>
      </c>
      <c r="G19" s="1">
        <v>976682</v>
      </c>
      <c r="H19" s="15">
        <v>5.733288828912575E-2</v>
      </c>
      <c r="I19" s="1">
        <v>932466</v>
      </c>
      <c r="J19" s="1">
        <v>1050258</v>
      </c>
      <c r="K19" s="15">
        <v>-0.11215529898367826</v>
      </c>
      <c r="L19" s="1">
        <v>2998912</v>
      </c>
      <c r="M19" s="1">
        <v>3062144</v>
      </c>
      <c r="N19" s="15">
        <v>-2.0649584082263917E-2</v>
      </c>
    </row>
    <row r="20" spans="1:14" x14ac:dyDescent="0.25">
      <c r="A20" t="s">
        <v>34</v>
      </c>
      <c r="C20" s="1">
        <v>4094074</v>
      </c>
      <c r="D20" s="1">
        <v>4107363</v>
      </c>
      <c r="E20" s="15">
        <v>-3.2354091907630389E-3</v>
      </c>
      <c r="F20" s="1">
        <v>4264874</v>
      </c>
      <c r="G20" s="1">
        <v>4014629</v>
      </c>
      <c r="H20" s="15">
        <v>6.2333281605847057E-2</v>
      </c>
      <c r="I20" s="1">
        <v>4140980</v>
      </c>
      <c r="J20" s="1">
        <v>4361293</v>
      </c>
      <c r="K20" s="15">
        <v>-5.0515523721978761E-2</v>
      </c>
      <c r="L20" s="1">
        <v>12499928</v>
      </c>
      <c r="M20" s="1">
        <v>12483285</v>
      </c>
      <c r="N20" s="15">
        <v>1.3332227855087364E-3</v>
      </c>
    </row>
    <row r="21" spans="1:14" x14ac:dyDescent="0.25">
      <c r="A21" t="s">
        <v>6</v>
      </c>
      <c r="B21" t="s">
        <v>11</v>
      </c>
      <c r="C21" s="1">
        <v>1008898</v>
      </c>
      <c r="D21" s="1">
        <v>1011972</v>
      </c>
      <c r="E21" s="15">
        <v>-3.0376334523090076E-3</v>
      </c>
      <c r="F21" s="1">
        <v>1017325</v>
      </c>
      <c r="G21" s="1">
        <v>1018074</v>
      </c>
      <c r="H21" s="15">
        <v>-7.3570290568270025E-4</v>
      </c>
      <c r="I21" s="1">
        <v>1075403</v>
      </c>
      <c r="J21" s="1">
        <v>954035</v>
      </c>
      <c r="K21" s="15">
        <v>0.12721545855235927</v>
      </c>
      <c r="L21" s="1">
        <v>3101626</v>
      </c>
      <c r="M21" s="1">
        <v>2984081</v>
      </c>
      <c r="N21" s="15">
        <v>3.9390686780955253E-2</v>
      </c>
    </row>
    <row r="22" spans="1:14" x14ac:dyDescent="0.25">
      <c r="B22" t="s">
        <v>12</v>
      </c>
      <c r="C22" s="1">
        <v>1023200</v>
      </c>
      <c r="D22" s="1">
        <v>1034253</v>
      </c>
      <c r="E22" s="15">
        <v>-1.0686940236093068E-2</v>
      </c>
      <c r="F22" s="1">
        <v>944757</v>
      </c>
      <c r="G22" s="1">
        <v>919954</v>
      </c>
      <c r="H22" s="15">
        <v>2.6961130665228872E-2</v>
      </c>
      <c r="I22" s="1">
        <v>1032165</v>
      </c>
      <c r="J22" s="1">
        <v>1018248</v>
      </c>
      <c r="K22" s="15">
        <v>1.3667593749263407E-2</v>
      </c>
      <c r="L22" s="1">
        <v>3000122</v>
      </c>
      <c r="M22" s="1">
        <v>2972455</v>
      </c>
      <c r="N22" s="15">
        <v>9.3077943989059442E-3</v>
      </c>
    </row>
    <row r="23" spans="1:14" x14ac:dyDescent="0.25">
      <c r="B23" t="s">
        <v>9</v>
      </c>
      <c r="C23" s="1">
        <v>1052659</v>
      </c>
      <c r="D23" s="1">
        <v>1059328</v>
      </c>
      <c r="E23" s="15">
        <v>-6.2955005437409506E-3</v>
      </c>
      <c r="F23" s="1">
        <v>1113559</v>
      </c>
      <c r="G23" s="1">
        <v>1035998</v>
      </c>
      <c r="H23" s="15">
        <v>7.4865974644738653E-2</v>
      </c>
      <c r="I23" s="1">
        <v>1068960</v>
      </c>
      <c r="J23" s="1">
        <v>916122</v>
      </c>
      <c r="K23" s="15">
        <v>0.16683149187553625</v>
      </c>
      <c r="L23" s="1">
        <v>3235178</v>
      </c>
      <c r="M23" s="1">
        <v>3011448</v>
      </c>
      <c r="N23" s="15">
        <v>7.429316395302199E-2</v>
      </c>
    </row>
    <row r="24" spans="1:14" x14ac:dyDescent="0.25">
      <c r="B24" t="s">
        <v>10</v>
      </c>
      <c r="C24" s="1">
        <v>999179</v>
      </c>
      <c r="D24" s="1">
        <v>1033337</v>
      </c>
      <c r="E24" s="15">
        <v>-3.305601173673256E-2</v>
      </c>
      <c r="F24" s="1">
        <v>1031197</v>
      </c>
      <c r="G24" s="1">
        <v>1031471</v>
      </c>
      <c r="H24" s="15">
        <v>-2.6564004223095239E-4</v>
      </c>
      <c r="I24" s="1">
        <v>953164</v>
      </c>
      <c r="J24" s="1">
        <v>970793</v>
      </c>
      <c r="K24" s="15">
        <v>-1.8159381042096467E-2</v>
      </c>
      <c r="L24" s="1">
        <v>2983540</v>
      </c>
      <c r="M24" s="1">
        <v>3035601</v>
      </c>
      <c r="N24" s="15">
        <v>-1.7150145885444057E-2</v>
      </c>
    </row>
    <row r="25" spans="1:14" x14ac:dyDescent="0.25">
      <c r="A25" t="s">
        <v>35</v>
      </c>
      <c r="C25" s="1">
        <v>4083936</v>
      </c>
      <c r="D25" s="1">
        <v>4138890</v>
      </c>
      <c r="E25" s="15">
        <v>-1.3277472945644853E-2</v>
      </c>
      <c r="F25" s="1">
        <v>4106838</v>
      </c>
      <c r="G25" s="1">
        <v>4005497</v>
      </c>
      <c r="H25" s="15">
        <v>2.5300480814240967E-2</v>
      </c>
      <c r="I25" s="1">
        <v>4129692</v>
      </c>
      <c r="J25" s="1">
        <v>3859198</v>
      </c>
      <c r="K25" s="15">
        <v>7.0090728695443971E-2</v>
      </c>
      <c r="L25" s="1">
        <v>12320466</v>
      </c>
      <c r="M25" s="1">
        <v>12003585</v>
      </c>
      <c r="N25" s="15">
        <v>2.6398863339577305E-2</v>
      </c>
    </row>
    <row r="26" spans="1:14" x14ac:dyDescent="0.25">
      <c r="A26" t="s">
        <v>7</v>
      </c>
      <c r="B26" t="s">
        <v>11</v>
      </c>
      <c r="C26" s="1">
        <v>1052993</v>
      </c>
      <c r="D26" s="1">
        <v>1058909</v>
      </c>
      <c r="E26" s="15">
        <v>-5.5868823477749352E-3</v>
      </c>
      <c r="F26" s="1">
        <v>1061182</v>
      </c>
      <c r="G26" s="1">
        <v>1051910</v>
      </c>
      <c r="H26" s="15">
        <v>8.8144423001967898E-3</v>
      </c>
      <c r="I26" s="1">
        <v>977064</v>
      </c>
      <c r="J26" s="1">
        <v>1035028</v>
      </c>
      <c r="K26" s="15">
        <v>-5.6002349694887488E-2</v>
      </c>
      <c r="L26" s="1">
        <v>3091239</v>
      </c>
      <c r="M26" s="1">
        <v>3145847</v>
      </c>
      <c r="N26" s="15">
        <v>-1.7358759024199255E-2</v>
      </c>
    </row>
    <row r="27" spans="1:14" x14ac:dyDescent="0.25">
      <c r="B27" t="s">
        <v>12</v>
      </c>
      <c r="C27" s="1">
        <v>982808</v>
      </c>
      <c r="D27" s="1">
        <v>1032927</v>
      </c>
      <c r="E27" s="15">
        <v>-4.8521337906744622E-2</v>
      </c>
      <c r="F27" s="1">
        <v>1084037</v>
      </c>
      <c r="G27" s="1">
        <v>1116017</v>
      </c>
      <c r="H27" s="15">
        <v>-2.8655477470325263E-2</v>
      </c>
      <c r="I27" s="1">
        <v>984800</v>
      </c>
      <c r="J27" s="1">
        <v>1043106</v>
      </c>
      <c r="K27" s="15">
        <v>-5.5896524418419635E-2</v>
      </c>
      <c r="L27" s="1">
        <v>3051645</v>
      </c>
      <c r="M27" s="1">
        <v>3192050</v>
      </c>
      <c r="N27" s="15">
        <v>-4.398583982080484E-2</v>
      </c>
    </row>
    <row r="28" spans="1:14" x14ac:dyDescent="0.25">
      <c r="B28" t="s">
        <v>9</v>
      </c>
      <c r="C28" s="1">
        <v>1033902</v>
      </c>
      <c r="D28" s="1">
        <v>1042497</v>
      </c>
      <c r="E28" s="15">
        <v>-8.2446280420951368E-3</v>
      </c>
      <c r="F28" s="1">
        <v>967730</v>
      </c>
      <c r="G28" s="1">
        <v>1120494</v>
      </c>
      <c r="H28" s="15">
        <v>-0.13633629452723528</v>
      </c>
      <c r="I28" s="1">
        <v>860241</v>
      </c>
      <c r="J28" s="1">
        <v>998744</v>
      </c>
      <c r="K28" s="15">
        <v>-0.13867717853624151</v>
      </c>
      <c r="L28" s="1">
        <v>2861873</v>
      </c>
      <c r="M28" s="1">
        <v>3161735</v>
      </c>
      <c r="N28" s="15">
        <v>-9.4840965482559381E-2</v>
      </c>
    </row>
    <row r="29" spans="1:14" x14ac:dyDescent="0.25">
      <c r="B29" t="s">
        <v>10</v>
      </c>
      <c r="C29" s="1">
        <v>1089959</v>
      </c>
      <c r="D29" s="1">
        <v>1099904</v>
      </c>
      <c r="E29" s="15">
        <v>-9.0416981845687916E-3</v>
      </c>
      <c r="F29" s="1">
        <v>1004847</v>
      </c>
      <c r="G29" s="1">
        <v>1079084</v>
      </c>
      <c r="H29" s="15">
        <v>-6.8796312427948147E-2</v>
      </c>
      <c r="I29" s="1">
        <v>897283</v>
      </c>
      <c r="J29" s="1">
        <v>1178145</v>
      </c>
      <c r="K29" s="15">
        <v>-0.23839340658407926</v>
      </c>
      <c r="L29" s="1">
        <v>2992089</v>
      </c>
      <c r="M29" s="1">
        <v>3357133</v>
      </c>
      <c r="N29" s="15">
        <v>-0.10873682990813893</v>
      </c>
    </row>
    <row r="30" spans="1:14" x14ac:dyDescent="0.25">
      <c r="A30" t="s">
        <v>36</v>
      </c>
      <c r="C30" s="1">
        <v>4159662</v>
      </c>
      <c r="D30" s="1">
        <v>4234237</v>
      </c>
      <c r="E30" s="15">
        <v>-1.761238211276317E-2</v>
      </c>
      <c r="F30" s="1">
        <v>4117796</v>
      </c>
      <c r="G30" s="1">
        <v>4367505</v>
      </c>
      <c r="H30" s="15">
        <v>-5.7174290584670162E-2</v>
      </c>
      <c r="I30" s="1">
        <v>3719388</v>
      </c>
      <c r="J30" s="1">
        <v>4255023</v>
      </c>
      <c r="K30" s="15">
        <v>-0.12588298582639856</v>
      </c>
      <c r="L30" s="1">
        <v>11996846</v>
      </c>
      <c r="M30" s="1">
        <v>12856765</v>
      </c>
      <c r="N30" s="15">
        <v>-6.6884554551631004E-2</v>
      </c>
    </row>
    <row r="31" spans="1:14" x14ac:dyDescent="0.25">
      <c r="A31" t="s">
        <v>0</v>
      </c>
      <c r="C31" s="1">
        <v>20574918</v>
      </c>
      <c r="D31" s="1">
        <v>20696209</v>
      </c>
      <c r="E31" s="15">
        <v>-5.8605418992434544E-3</v>
      </c>
      <c r="F31" s="1">
        <v>20433800</v>
      </c>
      <c r="G31" s="1">
        <v>20509050</v>
      </c>
      <c r="H31" s="15">
        <v>-3.6691119286363927E-3</v>
      </c>
      <c r="I31" s="1">
        <v>19669098</v>
      </c>
      <c r="J31" s="1">
        <v>20610457</v>
      </c>
      <c r="K31" s="15">
        <v>-4.5673853811198817E-2</v>
      </c>
      <c r="L31" s="1">
        <v>60677816</v>
      </c>
      <c r="M31" s="1">
        <v>61815716</v>
      </c>
      <c r="N31" s="15">
        <v>-1.840794014260061E-2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-0.249977111117893"/>
  </sheetPr>
  <dimension ref="A1:E61"/>
  <sheetViews>
    <sheetView workbookViewId="0">
      <selection activeCell="J21" sqref="J21"/>
    </sheetView>
  </sheetViews>
  <sheetFormatPr defaultRowHeight="15" x14ac:dyDescent="0.25"/>
  <cols>
    <col min="1" max="1" width="11" customWidth="1"/>
    <col min="4" max="5" width="10.5703125" bestFit="1" customWidth="1"/>
  </cols>
  <sheetData>
    <row r="1" spans="1:5" x14ac:dyDescent="0.25">
      <c r="A1" s="14" t="s">
        <v>2</v>
      </c>
      <c r="B1" s="14" t="s">
        <v>13</v>
      </c>
      <c r="C1" s="14" t="s">
        <v>8</v>
      </c>
      <c r="D1" s="14" t="s">
        <v>14</v>
      </c>
      <c r="E1" s="14" t="s">
        <v>15</v>
      </c>
    </row>
    <row r="2" spans="1:5" x14ac:dyDescent="0.25">
      <c r="A2" t="s">
        <v>5</v>
      </c>
      <c r="B2" t="s">
        <v>9</v>
      </c>
      <c r="C2" t="s">
        <v>16</v>
      </c>
      <c r="D2" s="3">
        <v>1025970</v>
      </c>
      <c r="E2" s="3">
        <v>998280</v>
      </c>
    </row>
    <row r="3" spans="1:5" x14ac:dyDescent="0.25">
      <c r="A3" t="s">
        <v>3</v>
      </c>
      <c r="B3" t="s">
        <v>9</v>
      </c>
      <c r="C3" t="s">
        <v>16</v>
      </c>
      <c r="D3" s="3">
        <v>1008643</v>
      </c>
      <c r="E3" s="3">
        <v>1014660</v>
      </c>
    </row>
    <row r="4" spans="1:5" x14ac:dyDescent="0.25">
      <c r="A4" t="s">
        <v>4</v>
      </c>
      <c r="B4" t="s">
        <v>9</v>
      </c>
      <c r="C4" t="s">
        <v>16</v>
      </c>
      <c r="D4" s="3">
        <v>1021483</v>
      </c>
      <c r="E4" s="3">
        <v>1023567</v>
      </c>
    </row>
    <row r="5" spans="1:5" x14ac:dyDescent="0.25">
      <c r="A5" t="s">
        <v>6</v>
      </c>
      <c r="B5" t="s">
        <v>9</v>
      </c>
      <c r="C5" t="s">
        <v>16</v>
      </c>
      <c r="D5" s="3">
        <v>1052659</v>
      </c>
      <c r="E5" s="3">
        <v>1059328</v>
      </c>
    </row>
    <row r="6" spans="1:5" x14ac:dyDescent="0.25">
      <c r="A6" t="s">
        <v>7</v>
      </c>
      <c r="B6" t="s">
        <v>9</v>
      </c>
      <c r="C6" t="s">
        <v>16</v>
      </c>
      <c r="D6" s="3">
        <v>1033902</v>
      </c>
      <c r="E6" s="3">
        <v>1042497</v>
      </c>
    </row>
    <row r="7" spans="1:5" x14ac:dyDescent="0.25">
      <c r="A7" t="s">
        <v>5</v>
      </c>
      <c r="B7" t="s">
        <v>10</v>
      </c>
      <c r="C7" t="s">
        <v>16</v>
      </c>
      <c r="D7" s="3">
        <v>1028891</v>
      </c>
      <c r="E7" s="3">
        <v>1038380</v>
      </c>
    </row>
    <row r="8" spans="1:5" x14ac:dyDescent="0.25">
      <c r="A8" t="s">
        <v>3</v>
      </c>
      <c r="B8" t="s">
        <v>10</v>
      </c>
      <c r="C8" t="s">
        <v>16</v>
      </c>
      <c r="D8" s="3">
        <v>1032380</v>
      </c>
      <c r="E8" s="3">
        <v>1044089</v>
      </c>
    </row>
    <row r="9" spans="1:5" x14ac:dyDescent="0.25">
      <c r="A9" t="s">
        <v>4</v>
      </c>
      <c r="B9" t="s">
        <v>10</v>
      </c>
      <c r="C9" t="s">
        <v>16</v>
      </c>
      <c r="D9" s="3">
        <v>1033768</v>
      </c>
      <c r="E9" s="3">
        <v>1035204</v>
      </c>
    </row>
    <row r="10" spans="1:5" x14ac:dyDescent="0.25">
      <c r="A10" t="s">
        <v>6</v>
      </c>
      <c r="B10" t="s">
        <v>10</v>
      </c>
      <c r="C10" t="s">
        <v>16</v>
      </c>
      <c r="D10" s="3">
        <v>999179</v>
      </c>
      <c r="E10" s="3">
        <v>1033337</v>
      </c>
    </row>
    <row r="11" spans="1:5" x14ac:dyDescent="0.25">
      <c r="A11" t="s">
        <v>7</v>
      </c>
      <c r="B11" t="s">
        <v>10</v>
      </c>
      <c r="C11" t="s">
        <v>16</v>
      </c>
      <c r="D11" s="3">
        <v>1089959</v>
      </c>
      <c r="E11" s="3">
        <v>1099904</v>
      </c>
    </row>
    <row r="12" spans="1:5" x14ac:dyDescent="0.25">
      <c r="A12" t="s">
        <v>5</v>
      </c>
      <c r="B12" t="s">
        <v>11</v>
      </c>
      <c r="C12" t="s">
        <v>16</v>
      </c>
      <c r="D12" s="3">
        <v>1063871</v>
      </c>
      <c r="E12" s="3">
        <v>1065272</v>
      </c>
    </row>
    <row r="13" spans="1:5" x14ac:dyDescent="0.25">
      <c r="A13" t="s">
        <v>3</v>
      </c>
      <c r="B13" t="s">
        <v>11</v>
      </c>
      <c r="C13" t="s">
        <v>16</v>
      </c>
      <c r="D13" s="3">
        <v>1029109</v>
      </c>
      <c r="E13" s="3">
        <v>1040070</v>
      </c>
    </row>
    <row r="14" spans="1:5" x14ac:dyDescent="0.25">
      <c r="A14" t="s">
        <v>4</v>
      </c>
      <c r="B14" t="s">
        <v>11</v>
      </c>
      <c r="C14" t="s">
        <v>16</v>
      </c>
      <c r="D14" s="3">
        <v>1013297</v>
      </c>
      <c r="E14" s="3">
        <v>1024690</v>
      </c>
    </row>
    <row r="15" spans="1:5" x14ac:dyDescent="0.25">
      <c r="A15" t="s">
        <v>6</v>
      </c>
      <c r="B15" t="s">
        <v>11</v>
      </c>
      <c r="C15" t="s">
        <v>16</v>
      </c>
      <c r="D15" s="3">
        <v>1008898</v>
      </c>
      <c r="E15" s="3">
        <v>1011972</v>
      </c>
    </row>
    <row r="16" spans="1:5" x14ac:dyDescent="0.25">
      <c r="A16" t="s">
        <v>7</v>
      </c>
      <c r="B16" t="s">
        <v>11</v>
      </c>
      <c r="C16" t="s">
        <v>16</v>
      </c>
      <c r="D16" s="3">
        <v>1052993</v>
      </c>
      <c r="E16" s="3">
        <v>1058909</v>
      </c>
    </row>
    <row r="17" spans="1:5" x14ac:dyDescent="0.25">
      <c r="A17" t="s">
        <v>5</v>
      </c>
      <c r="B17" t="s">
        <v>12</v>
      </c>
      <c r="C17" t="s">
        <v>16</v>
      </c>
      <c r="D17" s="3">
        <v>1023353</v>
      </c>
      <c r="E17" s="3">
        <v>1032305</v>
      </c>
    </row>
    <row r="18" spans="1:5" x14ac:dyDescent="0.25">
      <c r="A18" t="s">
        <v>3</v>
      </c>
      <c r="B18" t="s">
        <v>12</v>
      </c>
      <c r="C18" t="s">
        <v>16</v>
      </c>
      <c r="D18" s="3">
        <v>1025029</v>
      </c>
      <c r="E18" s="3">
        <v>982663</v>
      </c>
    </row>
    <row r="19" spans="1:5" x14ac:dyDescent="0.25">
      <c r="A19" t="s">
        <v>4</v>
      </c>
      <c r="B19" t="s">
        <v>12</v>
      </c>
      <c r="C19" t="s">
        <v>16</v>
      </c>
      <c r="D19" s="3">
        <v>1025526</v>
      </c>
      <c r="E19" s="3">
        <v>1023902</v>
      </c>
    </row>
    <row r="20" spans="1:5" x14ac:dyDescent="0.25">
      <c r="A20" t="s">
        <v>6</v>
      </c>
      <c r="B20" t="s">
        <v>12</v>
      </c>
      <c r="C20" t="s">
        <v>16</v>
      </c>
      <c r="D20" s="3">
        <v>1023200</v>
      </c>
      <c r="E20" s="3">
        <v>1034253</v>
      </c>
    </row>
    <row r="21" spans="1:5" x14ac:dyDescent="0.25">
      <c r="A21" t="s">
        <v>7</v>
      </c>
      <c r="B21" t="s">
        <v>12</v>
      </c>
      <c r="C21" t="s">
        <v>16</v>
      </c>
      <c r="D21" s="3">
        <v>982808</v>
      </c>
      <c r="E21" s="3">
        <v>1032927</v>
      </c>
    </row>
    <row r="22" spans="1:5" x14ac:dyDescent="0.25">
      <c r="A22" t="s">
        <v>5</v>
      </c>
      <c r="B22" t="s">
        <v>9</v>
      </c>
      <c r="C22" t="s">
        <v>17</v>
      </c>
      <c r="D22" s="3">
        <v>911195</v>
      </c>
      <c r="E22" s="3">
        <v>1014511</v>
      </c>
    </row>
    <row r="23" spans="1:5" x14ac:dyDescent="0.25">
      <c r="A23" t="s">
        <v>3</v>
      </c>
      <c r="B23" t="s">
        <v>9</v>
      </c>
      <c r="C23" t="s">
        <v>17</v>
      </c>
      <c r="D23" s="3">
        <v>988654</v>
      </c>
      <c r="E23" s="3">
        <v>1119860</v>
      </c>
    </row>
    <row r="24" spans="1:5" x14ac:dyDescent="0.25">
      <c r="A24" t="s">
        <v>4</v>
      </c>
      <c r="B24" t="s">
        <v>9</v>
      </c>
      <c r="C24" t="s">
        <v>17</v>
      </c>
      <c r="D24" s="3">
        <v>1052650</v>
      </c>
      <c r="E24" s="3">
        <v>1006025</v>
      </c>
    </row>
    <row r="25" spans="1:5" x14ac:dyDescent="0.25">
      <c r="A25" t="s">
        <v>6</v>
      </c>
      <c r="B25" t="s">
        <v>9</v>
      </c>
      <c r="C25" t="s">
        <v>17</v>
      </c>
      <c r="D25" s="3">
        <v>1113559</v>
      </c>
      <c r="E25" s="3">
        <v>1035998</v>
      </c>
    </row>
    <row r="26" spans="1:5" x14ac:dyDescent="0.25">
      <c r="A26" t="s">
        <v>7</v>
      </c>
      <c r="B26" t="s">
        <v>9</v>
      </c>
      <c r="C26" t="s">
        <v>17</v>
      </c>
      <c r="D26" s="3">
        <v>967730</v>
      </c>
      <c r="E26" s="3">
        <v>1120494</v>
      </c>
    </row>
    <row r="27" spans="1:5" x14ac:dyDescent="0.25">
      <c r="A27" t="s">
        <v>5</v>
      </c>
      <c r="B27" t="s">
        <v>10</v>
      </c>
      <c r="C27" t="s">
        <v>17</v>
      </c>
      <c r="D27" s="3">
        <v>1049040</v>
      </c>
      <c r="E27" s="3">
        <v>1047498</v>
      </c>
    </row>
    <row r="28" spans="1:5" x14ac:dyDescent="0.25">
      <c r="A28" t="s">
        <v>3</v>
      </c>
      <c r="B28" t="s">
        <v>10</v>
      </c>
      <c r="C28" t="s">
        <v>17</v>
      </c>
      <c r="D28" s="3">
        <v>1116786</v>
      </c>
      <c r="E28" s="3">
        <v>980842</v>
      </c>
    </row>
    <row r="29" spans="1:5" x14ac:dyDescent="0.25">
      <c r="A29" t="s">
        <v>4</v>
      </c>
      <c r="B29" t="s">
        <v>10</v>
      </c>
      <c r="C29" t="s">
        <v>17</v>
      </c>
      <c r="D29" s="3">
        <v>1032678</v>
      </c>
      <c r="E29" s="3">
        <v>976682</v>
      </c>
    </row>
    <row r="30" spans="1:5" x14ac:dyDescent="0.25">
      <c r="A30" t="s">
        <v>6</v>
      </c>
      <c r="B30" t="s">
        <v>10</v>
      </c>
      <c r="C30" t="s">
        <v>17</v>
      </c>
      <c r="D30" s="3">
        <v>1031197</v>
      </c>
      <c r="E30" s="3">
        <v>1031471</v>
      </c>
    </row>
    <row r="31" spans="1:5" x14ac:dyDescent="0.25">
      <c r="A31" t="s">
        <v>7</v>
      </c>
      <c r="B31" t="s">
        <v>10</v>
      </c>
      <c r="C31" t="s">
        <v>17</v>
      </c>
      <c r="D31" s="3">
        <v>1004847</v>
      </c>
      <c r="E31" s="3">
        <v>1079084</v>
      </c>
    </row>
    <row r="32" spans="1:5" x14ac:dyDescent="0.25">
      <c r="A32" t="s">
        <v>5</v>
      </c>
      <c r="B32" t="s">
        <v>11</v>
      </c>
      <c r="C32" t="s">
        <v>17</v>
      </c>
      <c r="D32" s="3">
        <v>941957</v>
      </c>
      <c r="E32" s="3">
        <v>946435</v>
      </c>
    </row>
    <row r="33" spans="1:5" x14ac:dyDescent="0.25">
      <c r="A33" t="s">
        <v>3</v>
      </c>
      <c r="B33" t="s">
        <v>11</v>
      </c>
      <c r="C33" t="s">
        <v>17</v>
      </c>
      <c r="D33" s="3">
        <v>998666</v>
      </c>
      <c r="E33" s="3">
        <v>987727</v>
      </c>
    </row>
    <row r="34" spans="1:5" x14ac:dyDescent="0.25">
      <c r="A34" t="s">
        <v>4</v>
      </c>
      <c r="B34" t="s">
        <v>11</v>
      </c>
      <c r="C34" t="s">
        <v>17</v>
      </c>
      <c r="D34" s="3">
        <v>1068239</v>
      </c>
      <c r="E34" s="3">
        <v>1065497</v>
      </c>
    </row>
    <row r="35" spans="1:5" x14ac:dyDescent="0.25">
      <c r="A35" t="s">
        <v>6</v>
      </c>
      <c r="B35" t="s">
        <v>11</v>
      </c>
      <c r="C35" t="s">
        <v>17</v>
      </c>
      <c r="D35" s="3">
        <v>1017325</v>
      </c>
      <c r="E35" s="3">
        <v>1018074</v>
      </c>
    </row>
    <row r="36" spans="1:5" x14ac:dyDescent="0.25">
      <c r="A36" t="s">
        <v>7</v>
      </c>
      <c r="B36" t="s">
        <v>11</v>
      </c>
      <c r="C36" t="s">
        <v>17</v>
      </c>
      <c r="D36" s="3">
        <v>1061182</v>
      </c>
      <c r="E36" s="3">
        <v>1051910</v>
      </c>
    </row>
    <row r="37" spans="1:5" x14ac:dyDescent="0.25">
      <c r="A37" t="s">
        <v>5</v>
      </c>
      <c r="B37" t="s">
        <v>12</v>
      </c>
      <c r="C37" t="s">
        <v>17</v>
      </c>
      <c r="D37" s="3">
        <v>971866</v>
      </c>
      <c r="E37" s="3">
        <v>1137676</v>
      </c>
    </row>
    <row r="38" spans="1:5" x14ac:dyDescent="0.25">
      <c r="A38" t="s">
        <v>3</v>
      </c>
      <c r="B38" t="s">
        <v>12</v>
      </c>
      <c r="C38" t="s">
        <v>17</v>
      </c>
      <c r="D38" s="3">
        <v>966128</v>
      </c>
      <c r="E38" s="3">
        <v>886870</v>
      </c>
    </row>
    <row r="39" spans="1:5" x14ac:dyDescent="0.25">
      <c r="A39" t="s">
        <v>4</v>
      </c>
      <c r="B39" t="s">
        <v>12</v>
      </c>
      <c r="C39" t="s">
        <v>17</v>
      </c>
      <c r="D39" s="3">
        <v>1111307</v>
      </c>
      <c r="E39" s="3">
        <v>966425</v>
      </c>
    </row>
    <row r="40" spans="1:5" x14ac:dyDescent="0.25">
      <c r="A40" t="s">
        <v>6</v>
      </c>
      <c r="B40" t="s">
        <v>12</v>
      </c>
      <c r="C40" t="s">
        <v>17</v>
      </c>
      <c r="D40" s="3">
        <v>944757</v>
      </c>
      <c r="E40" s="3">
        <v>919954</v>
      </c>
    </row>
    <row r="41" spans="1:5" x14ac:dyDescent="0.25">
      <c r="A41" t="s">
        <v>7</v>
      </c>
      <c r="B41" t="s">
        <v>12</v>
      </c>
      <c r="C41" t="s">
        <v>17</v>
      </c>
      <c r="D41" s="3">
        <v>1084037</v>
      </c>
      <c r="E41" s="3">
        <v>1116017</v>
      </c>
    </row>
    <row r="42" spans="1:5" x14ac:dyDescent="0.25">
      <c r="A42" t="s">
        <v>5</v>
      </c>
      <c r="B42" t="s">
        <v>9</v>
      </c>
      <c r="C42" t="s">
        <v>18</v>
      </c>
      <c r="D42" s="3">
        <v>909018</v>
      </c>
      <c r="E42" s="3">
        <v>944464</v>
      </c>
    </row>
    <row r="43" spans="1:5" x14ac:dyDescent="0.25">
      <c r="A43" t="s">
        <v>3</v>
      </c>
      <c r="B43" t="s">
        <v>9</v>
      </c>
      <c r="C43" t="s">
        <v>18</v>
      </c>
      <c r="D43" s="3">
        <v>901526</v>
      </c>
      <c r="E43" s="3">
        <v>1205262</v>
      </c>
    </row>
    <row r="44" spans="1:5" x14ac:dyDescent="0.25">
      <c r="A44" t="s">
        <v>4</v>
      </c>
      <c r="B44" t="s">
        <v>9</v>
      </c>
      <c r="C44" t="s">
        <v>18</v>
      </c>
      <c r="D44" s="3">
        <v>1140909</v>
      </c>
      <c r="E44" s="3">
        <v>1112218</v>
      </c>
    </row>
    <row r="45" spans="1:5" x14ac:dyDescent="0.25">
      <c r="A45" t="s">
        <v>6</v>
      </c>
      <c r="B45" t="s">
        <v>9</v>
      </c>
      <c r="C45" t="s">
        <v>18</v>
      </c>
      <c r="D45" s="3">
        <v>1068960</v>
      </c>
      <c r="E45" s="3">
        <v>916122</v>
      </c>
    </row>
    <row r="46" spans="1:5" x14ac:dyDescent="0.25">
      <c r="A46" t="s">
        <v>7</v>
      </c>
      <c r="B46" t="s">
        <v>9</v>
      </c>
      <c r="C46" t="s">
        <v>18</v>
      </c>
      <c r="D46" s="3">
        <v>860241</v>
      </c>
      <c r="E46" s="3">
        <v>998744</v>
      </c>
    </row>
    <row r="47" spans="1:5" x14ac:dyDescent="0.25">
      <c r="A47" t="s">
        <v>5</v>
      </c>
      <c r="B47" t="s">
        <v>10</v>
      </c>
      <c r="C47" t="s">
        <v>18</v>
      </c>
      <c r="D47" s="3">
        <v>968192</v>
      </c>
      <c r="E47" s="3">
        <v>989673</v>
      </c>
    </row>
    <row r="48" spans="1:5" x14ac:dyDescent="0.25">
      <c r="A48" t="s">
        <v>3</v>
      </c>
      <c r="B48" t="s">
        <v>10</v>
      </c>
      <c r="C48" t="s">
        <v>18</v>
      </c>
      <c r="D48" s="3">
        <v>1171607</v>
      </c>
      <c r="E48" s="3">
        <v>1006352</v>
      </c>
    </row>
    <row r="49" spans="1:5" x14ac:dyDescent="0.25">
      <c r="A49" t="s">
        <v>4</v>
      </c>
      <c r="B49" t="s">
        <v>10</v>
      </c>
      <c r="C49" t="s">
        <v>18</v>
      </c>
      <c r="D49" s="3">
        <v>932466</v>
      </c>
      <c r="E49" s="3">
        <v>1050258</v>
      </c>
    </row>
    <row r="50" spans="1:5" x14ac:dyDescent="0.25">
      <c r="A50" t="s">
        <v>6</v>
      </c>
      <c r="B50" t="s">
        <v>10</v>
      </c>
      <c r="C50" t="s">
        <v>18</v>
      </c>
      <c r="D50" s="3">
        <v>953164</v>
      </c>
      <c r="E50" s="3">
        <v>970793</v>
      </c>
    </row>
    <row r="51" spans="1:5" x14ac:dyDescent="0.25">
      <c r="A51" t="s">
        <v>7</v>
      </c>
      <c r="B51" t="s">
        <v>10</v>
      </c>
      <c r="C51" t="s">
        <v>18</v>
      </c>
      <c r="D51" s="3">
        <v>897283</v>
      </c>
      <c r="E51" s="3">
        <v>1178145</v>
      </c>
    </row>
    <row r="52" spans="1:5" x14ac:dyDescent="0.25">
      <c r="A52" t="s">
        <v>5</v>
      </c>
      <c r="B52" t="s">
        <v>11</v>
      </c>
      <c r="C52" t="s">
        <v>18</v>
      </c>
      <c r="D52" s="3">
        <v>891510</v>
      </c>
      <c r="E52" s="3">
        <v>928007</v>
      </c>
    </row>
    <row r="53" spans="1:5" x14ac:dyDescent="0.25">
      <c r="A53" t="s">
        <v>3</v>
      </c>
      <c r="B53" t="s">
        <v>11</v>
      </c>
      <c r="C53" t="s">
        <v>18</v>
      </c>
      <c r="D53" s="3">
        <v>905734</v>
      </c>
      <c r="E53" s="3">
        <v>870846</v>
      </c>
    </row>
    <row r="54" spans="1:5" x14ac:dyDescent="0.25">
      <c r="A54" t="s">
        <v>4</v>
      </c>
      <c r="B54" t="s">
        <v>11</v>
      </c>
      <c r="C54" t="s">
        <v>18</v>
      </c>
      <c r="D54" s="3">
        <v>995174</v>
      </c>
      <c r="E54" s="3">
        <v>1153709</v>
      </c>
    </row>
    <row r="55" spans="1:5" x14ac:dyDescent="0.25">
      <c r="A55" t="s">
        <v>6</v>
      </c>
      <c r="B55" t="s">
        <v>11</v>
      </c>
      <c r="C55" t="s">
        <v>18</v>
      </c>
      <c r="D55" s="3">
        <v>1075403</v>
      </c>
      <c r="E55" s="3">
        <v>954035</v>
      </c>
    </row>
    <row r="56" spans="1:5" x14ac:dyDescent="0.25">
      <c r="A56" t="s">
        <v>7</v>
      </c>
      <c r="B56" t="s">
        <v>11</v>
      </c>
      <c r="C56" t="s">
        <v>18</v>
      </c>
      <c r="D56" s="3">
        <v>977064</v>
      </c>
      <c r="E56" s="3">
        <v>1035028</v>
      </c>
    </row>
    <row r="57" spans="1:5" x14ac:dyDescent="0.25">
      <c r="A57" t="s">
        <v>5</v>
      </c>
      <c r="B57" t="s">
        <v>12</v>
      </c>
      <c r="C57" t="s">
        <v>18</v>
      </c>
      <c r="D57" s="3">
        <v>939047</v>
      </c>
      <c r="E57" s="3">
        <v>1210941</v>
      </c>
    </row>
    <row r="58" spans="1:5" x14ac:dyDescent="0.25">
      <c r="A58" t="s">
        <v>3</v>
      </c>
      <c r="B58" t="s">
        <v>12</v>
      </c>
      <c r="C58" t="s">
        <v>18</v>
      </c>
      <c r="D58" s="3">
        <v>992404</v>
      </c>
      <c r="E58" s="3">
        <v>979398</v>
      </c>
    </row>
    <row r="59" spans="1:5" x14ac:dyDescent="0.25">
      <c r="A59" t="s">
        <v>4</v>
      </c>
      <c r="B59" t="s">
        <v>12</v>
      </c>
      <c r="C59" t="s">
        <v>18</v>
      </c>
      <c r="D59" s="3">
        <v>1072431</v>
      </c>
      <c r="E59" s="3">
        <v>1045108</v>
      </c>
    </row>
    <row r="60" spans="1:5" x14ac:dyDescent="0.25">
      <c r="A60" t="s">
        <v>6</v>
      </c>
      <c r="B60" t="s">
        <v>12</v>
      </c>
      <c r="C60" t="s">
        <v>18</v>
      </c>
      <c r="D60" s="3">
        <v>1032165</v>
      </c>
      <c r="E60" s="3">
        <v>1018248</v>
      </c>
    </row>
    <row r="61" spans="1:5" x14ac:dyDescent="0.25">
      <c r="A61" t="s">
        <v>7</v>
      </c>
      <c r="B61" t="s">
        <v>12</v>
      </c>
      <c r="C61" t="s">
        <v>18</v>
      </c>
      <c r="D61" s="3">
        <v>984800</v>
      </c>
      <c r="E61" s="3">
        <v>1043106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y 5 E c T Z 5 t R B K n A A A A + A A A A B I A H A B D b 2 5 m a W c v U G F j a 2 F n Z S 5 4 b W w g o h g A K K A U A A A A A A A A A A A A A A A A A A A A A A A A A A A A h Y / N C o J A G E V f R W b v / I l Q 8 j k u W g U J Q R F t h 3 H S I R 1 D x 8 Z 3 a 9 E j 9 Q o J Z b V r e S / n w r m P 2 x 2 y s a m D q + 5 6 0 9 o U M U x R o K 1 q C 2 P L F A 3 u F C 5 Q J m A r 1 V m W O p h g 2 y d j b 1 J U O X d J C P H e Y x / h t i s J p 5 S R Y 7 7 Z q U o 3 M j S 2 d 9 I q j T 6 r 4 v 8 K C T i 8 Z A T H 8 R L H L I o x p w z I X E N u 7 B f h k z G m Q H 5 K W A 2 1 G z o t j A v X e y B z B P J + I Z 5 Q S w M E F A A C A A g A y 5 E c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R H E 0 o i k e 4 D g A A A B E A A A A T A B w A R m 9 y b X V s Y X M v U 2 V j d G l v b j E u b S C i G A A o o B Q A A A A A A A A A A A A A A A A A A A A A A A A A A A A r T k 0 u y c z P U w i G 0 I b W A F B L A Q I t A B Q A A g A I A M u R H E 2 e b U Q S p w A A A P g A A A A S A A A A A A A A A A A A A A A A A A A A A A B D b 2 5 m a W c v U G F j a 2 F n Z S 5 4 b W x Q S w E C L Q A U A A I A C A D L k R x N D 8 r p q 6 Q A A A D p A A A A E w A A A A A A A A A A A A A A A A D z A A A A W 0 N v b n R l b n R f V H l w Z X N d L n h t b F B L A Q I t A B Q A A g A I A M u R H E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u o H p 7 j l T i R 6 E M g Y l / J B x u A A A A A A I A A A A A A B B m A A A A A Q A A I A A A A B h P L x n y U j v 6 v 6 5 l Y 4 a m B t h T C 3 v a H w M I a A b J 6 Y F X H 4 n v A A A A A A 6 A A A A A A g A A I A A A A J + S P M q C z R 9 G 1 8 g s C L R p E x 8 + 1 B 7 P n z f v X B c R q 2 D l V e E t U A A A A I X q f 8 m O x p g O 7 i 5 T e Z Y H M u i t e H g 0 q G A z c q 4 m z j + I m L P i Q H s 0 / y F g Y 7 P P f G m / k I X o K J R o f m x V 6 1 b q O u w M G 5 d Y K x 9 I s e d o / 3 U R r l n Y D L Q 7 V C F z Q A A A A C I C B S H z u 5 x W z X M 5 X Z V + 7 W M O b l 9 F 6 V X o S W g g 6 o 4 d n C M W v + Q X X E C D n n t Z m t Z K a c / 6 N N z s h u N r P / T A f 7 H m 2 F d P e a c = < / D a t a M a s h u p > 
</file>

<file path=customXml/itemProps1.xml><?xml version="1.0" encoding="utf-8"?>
<ds:datastoreItem xmlns:ds="http://schemas.openxmlformats.org/officeDocument/2006/customXml" ds:itemID="{0338A229-8B60-4AFE-B743-0CF4AF7DFA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Actual LY</vt:lpstr>
      <vt:lpstr>Dati Aprile</vt:lpstr>
      <vt:lpstr>Dati Maggio</vt:lpstr>
      <vt:lpstr>Pivot</vt:lpstr>
      <vt:lpstr>Base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2018-08-25T13:10:49Z</dcterms:created>
  <dcterms:modified xsi:type="dcterms:W3CDTF">2019-11-13T12:30:27Z</dcterms:modified>
</cp:coreProperties>
</file>