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21 Risolvere intestazioni a tre livelli\"/>
    </mc:Choice>
  </mc:AlternateContent>
  <xr:revisionPtr revIDLastSave="0" documentId="13_ncr:1_{DA1FC1A8-1BD1-41B9-B5AB-5F539A94E458}" xr6:coauthVersionLast="47" xr6:coauthVersionMax="47" xr10:uidLastSave="{00000000-0000-0000-0000-000000000000}"/>
  <bookViews>
    <workbookView xWindow="20370" yWindow="-120" windowWidth="29040" windowHeight="15840" xr2:uid="{123624EE-101B-42AE-A2ED-54093609A8D7}"/>
  </bookViews>
  <sheets>
    <sheet name="Reclam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54" i="1" l="1"/>
  <c r="P54" i="1" s="1"/>
  <c r="AN65" i="1" l="1"/>
  <c r="C10" i="1" l="1"/>
  <c r="G7" i="1"/>
  <c r="G6" i="1"/>
  <c r="K12" i="1" l="1"/>
  <c r="L12" i="1" s="1"/>
  <c r="K11" i="1"/>
  <c r="L11" i="1" s="1"/>
  <c r="AG26" i="1"/>
  <c r="AH26" i="1" s="1"/>
  <c r="Y21" i="1"/>
  <c r="U20" i="1"/>
  <c r="Q24" i="1"/>
  <c r="R24" i="1" s="1"/>
  <c r="Q23" i="1"/>
  <c r="R23" i="1" s="1"/>
  <c r="O25" i="1"/>
  <c r="M18" i="1"/>
  <c r="N18" i="1" s="1"/>
  <c r="M17" i="1"/>
  <c r="M16" i="1"/>
  <c r="N16" i="1" s="1"/>
  <c r="K15" i="1"/>
  <c r="L15" i="1" s="1"/>
  <c r="K14" i="1"/>
  <c r="L14" i="1" s="1"/>
  <c r="K13" i="1"/>
  <c r="L13" i="1" s="1"/>
  <c r="I34" i="1"/>
  <c r="J34" i="1" s="1"/>
  <c r="I33" i="1"/>
  <c r="J33" i="1" s="1"/>
  <c r="E32" i="1"/>
  <c r="E31" i="1"/>
  <c r="F31" i="1" s="1"/>
  <c r="E30" i="1"/>
  <c r="F30" i="1" s="1"/>
  <c r="G29" i="1"/>
  <c r="G28" i="1"/>
  <c r="H28" i="1" s="1"/>
  <c r="E19" i="1"/>
  <c r="F19" i="1" s="1"/>
  <c r="I5" i="1"/>
  <c r="J5" i="1" s="1"/>
  <c r="I4" i="1"/>
  <c r="G8" i="1"/>
  <c r="H8" i="1" s="1"/>
  <c r="H7" i="1"/>
  <c r="H6" i="1"/>
  <c r="G9" i="1"/>
  <c r="Y57" i="1"/>
  <c r="Z57" i="1" s="1"/>
  <c r="Q60" i="1"/>
  <c r="R60" i="1" s="1"/>
  <c r="Q42" i="1"/>
  <c r="R42" i="1" s="1"/>
  <c r="Q41" i="1"/>
  <c r="R41" i="1" s="1"/>
  <c r="M55" i="1"/>
  <c r="N55" i="1" s="1"/>
  <c r="M56" i="1"/>
  <c r="N56" i="1" s="1"/>
  <c r="O37" i="1"/>
  <c r="O36" i="1"/>
  <c r="P36" i="1" s="1"/>
  <c r="M40" i="1"/>
  <c r="M39" i="1"/>
  <c r="N39" i="1" s="1"/>
  <c r="M38" i="1"/>
  <c r="N38" i="1" s="1"/>
  <c r="G48" i="1"/>
  <c r="H48" i="1" s="1"/>
  <c r="I52" i="1"/>
  <c r="J52" i="1" s="1"/>
  <c r="I53" i="1"/>
  <c r="J53" i="1" s="1"/>
  <c r="E44" i="1"/>
  <c r="E43" i="1"/>
  <c r="F43" i="1" s="1"/>
  <c r="K51" i="1"/>
  <c r="K50" i="1"/>
  <c r="L50" i="1" s="1"/>
  <c r="G49" i="1"/>
  <c r="H49" i="1" s="1"/>
  <c r="C47" i="1"/>
  <c r="C46" i="1"/>
  <c r="D46" i="1" s="1"/>
  <c r="C45" i="1"/>
  <c r="D45" i="1" s="1"/>
  <c r="AU64" i="1"/>
  <c r="AV64" i="1" s="1"/>
  <c r="AP59" i="1"/>
  <c r="AO59" i="1"/>
  <c r="AI66" i="1"/>
  <c r="AE67" i="1"/>
  <c r="AA63" i="1"/>
  <c r="AB63" i="1" s="1"/>
  <c r="AA62" i="1"/>
  <c r="AB62" i="1" s="1"/>
  <c r="W61" i="1"/>
  <c r="Y58" i="1"/>
  <c r="AO22" i="1"/>
  <c r="AP22" i="1" s="1"/>
  <c r="AC35" i="1"/>
  <c r="AG27" i="1"/>
</calcChain>
</file>

<file path=xl/sharedStrings.xml><?xml version="1.0" encoding="utf-8"?>
<sst xmlns="http://schemas.openxmlformats.org/spreadsheetml/2006/main" count="204" uniqueCount="82">
  <si>
    <t>Basettoni</t>
  </si>
  <si>
    <t>Minnie</t>
  </si>
  <si>
    <t>Nonna Papera</t>
  </si>
  <si>
    <t>Topolino</t>
  </si>
  <si>
    <t>guasto</t>
  </si>
  <si>
    <t>prodotto scaduto</t>
  </si>
  <si>
    <t>cattiva conservazione</t>
  </si>
  <si>
    <t>altro</t>
  </si>
  <si>
    <t>imballo danneggiato</t>
  </si>
  <si>
    <t>non conforme</t>
  </si>
  <si>
    <t>Data segnalazione</t>
  </si>
  <si>
    <t>Risolto in data</t>
  </si>
  <si>
    <t>CL003394</t>
  </si>
  <si>
    <t>PRO63037</t>
  </si>
  <si>
    <t>CL006343</t>
  </si>
  <si>
    <t>PRO43762</t>
  </si>
  <si>
    <t>CL002350</t>
  </si>
  <si>
    <t>PRO80136</t>
  </si>
  <si>
    <t>CL009973</t>
  </si>
  <si>
    <t>PRO64576</t>
  </si>
  <si>
    <t>CL006871</t>
  </si>
  <si>
    <t>PRO53827</t>
  </si>
  <si>
    <t>CL007291</t>
  </si>
  <si>
    <t>PRO79345</t>
  </si>
  <si>
    <t>CL001935</t>
  </si>
  <si>
    <t>PRO75393</t>
  </si>
  <si>
    <t>CL003981</t>
  </si>
  <si>
    <t>PRO25411</t>
  </si>
  <si>
    <t>CL007733</t>
  </si>
  <si>
    <t>PRO10113</t>
  </si>
  <si>
    <t>CL007870</t>
  </si>
  <si>
    <t>PRO56358</t>
  </si>
  <si>
    <t>CL002437</t>
  </si>
  <si>
    <t>PRO62573</t>
  </si>
  <si>
    <t>CL005811</t>
  </si>
  <si>
    <t>PRO86188</t>
  </si>
  <si>
    <t>CL007248</t>
  </si>
  <si>
    <t>PRO47837</t>
  </si>
  <si>
    <t>CL005188</t>
  </si>
  <si>
    <t>PRO27267</t>
  </si>
  <si>
    <t>CL004363</t>
  </si>
  <si>
    <t>PRO80178</t>
  </si>
  <si>
    <t>CL003319</t>
  </si>
  <si>
    <t>PRO44714</t>
  </si>
  <si>
    <t>CL002188</t>
  </si>
  <si>
    <t>PRO69612</t>
  </si>
  <si>
    <t>CL007843</t>
  </si>
  <si>
    <t>PRO60599</t>
  </si>
  <si>
    <t>CL006962</t>
  </si>
  <si>
    <t>PRO45242</t>
  </si>
  <si>
    <t>CL006303</t>
  </si>
  <si>
    <t>PRO91624</t>
  </si>
  <si>
    <t>CL006863</t>
  </si>
  <si>
    <t>PRO98411</t>
  </si>
  <si>
    <t>CL007280</t>
  </si>
  <si>
    <t>PRO11175</t>
  </si>
  <si>
    <t>CL002353</t>
  </si>
  <si>
    <t>PRO90315</t>
  </si>
  <si>
    <t>CL003174</t>
  </si>
  <si>
    <t>PRO55746</t>
  </si>
  <si>
    <t>CL006754</t>
  </si>
  <si>
    <t>PRO51857</t>
  </si>
  <si>
    <t>CL006843</t>
  </si>
  <si>
    <t>PRO85208</t>
  </si>
  <si>
    <t>CL005689</t>
  </si>
  <si>
    <t>PRO38983</t>
  </si>
  <si>
    <t>CL003214</t>
  </si>
  <si>
    <t>PRO37145</t>
  </si>
  <si>
    <t>CL006992</t>
  </si>
  <si>
    <t>PRO98784</t>
  </si>
  <si>
    <t>CL006621</t>
  </si>
  <si>
    <t>PRO70936</t>
  </si>
  <si>
    <t>CL001603</t>
  </si>
  <si>
    <t>PRO92283</t>
  </si>
  <si>
    <t>CL004138</t>
  </si>
  <si>
    <t>PRO36719</t>
  </si>
  <si>
    <t>CL004772</t>
  </si>
  <si>
    <t>PRO91866</t>
  </si>
  <si>
    <t>CL004974</t>
  </si>
  <si>
    <t>PRO75416</t>
  </si>
  <si>
    <t>CL007456</t>
  </si>
  <si>
    <t>PRO79924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</si>
</sst>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theme="1" tint="0.249977111117893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theme="1" tint="0.249977111117893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theme="1" tint="0.249977111117893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theme="1" tint="0.249977111117893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6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 wrapText="1"/>
    </xf>
    <xf numFmtId="0" fontId="1" fillId="2" borderId="5" xfId="0" applyFont="1" applyFill="1" applyBorder="1"/>
    <xf numFmtId="14" fontId="1" fillId="2" borderId="5" xfId="0" applyNumberFormat="1" applyFont="1" applyFill="1" applyBorder="1"/>
    <xf numFmtId="0" fontId="1" fillId="0" borderId="5" xfId="0" applyFont="1" applyBorder="1"/>
    <xf numFmtId="14" fontId="1" fillId="0" borderId="5" xfId="0" applyNumberFormat="1" applyFont="1" applyBorder="1"/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71DBC-BF0A-4D89-84F7-C14DA286B24E}">
  <sheetPr>
    <tabColor rgb="FFC00000"/>
  </sheetPr>
  <dimension ref="A1:AX90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K13" sqref="K13"/>
    </sheetView>
  </sheetViews>
  <sheetFormatPr defaultRowHeight="15" x14ac:dyDescent="0.25"/>
  <cols>
    <col min="1" max="1" width="7.7109375" style="1" customWidth="1"/>
    <col min="2" max="2" width="7.42578125" style="1" customWidth="1"/>
    <col min="3" max="50" width="9.42578125" style="1" customWidth="1"/>
  </cols>
  <sheetData>
    <row r="1" spans="1:50" x14ac:dyDescent="0.25">
      <c r="C1" s="12" t="s">
        <v>0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 t="s">
        <v>1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4" t="s">
        <v>2</v>
      </c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5" t="s">
        <v>3</v>
      </c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</row>
    <row r="2" spans="1:50" x14ac:dyDescent="0.25">
      <c r="C2" s="16" t="s">
        <v>4</v>
      </c>
      <c r="D2" s="17"/>
      <c r="E2" s="16" t="s">
        <v>5</v>
      </c>
      <c r="F2" s="17"/>
      <c r="G2" s="16" t="s">
        <v>6</v>
      </c>
      <c r="H2" s="17"/>
      <c r="I2" s="16" t="s">
        <v>7</v>
      </c>
      <c r="J2" s="17"/>
      <c r="K2" s="16" t="s">
        <v>8</v>
      </c>
      <c r="L2" s="17"/>
      <c r="M2" s="16" t="s">
        <v>9</v>
      </c>
      <c r="N2" s="17"/>
      <c r="O2" s="10" t="s">
        <v>4</v>
      </c>
      <c r="P2" s="11"/>
      <c r="Q2" s="10" t="s">
        <v>5</v>
      </c>
      <c r="R2" s="11"/>
      <c r="S2" s="10" t="s">
        <v>6</v>
      </c>
      <c r="T2" s="11"/>
      <c r="U2" s="10" t="s">
        <v>7</v>
      </c>
      <c r="V2" s="11"/>
      <c r="W2" s="10" t="s">
        <v>8</v>
      </c>
      <c r="X2" s="11"/>
      <c r="Y2" s="10" t="s">
        <v>9</v>
      </c>
      <c r="Z2" s="11"/>
      <c r="AA2" s="20" t="s">
        <v>4</v>
      </c>
      <c r="AB2" s="21"/>
      <c r="AC2" s="20" t="s">
        <v>5</v>
      </c>
      <c r="AD2" s="21"/>
      <c r="AE2" s="20" t="s">
        <v>6</v>
      </c>
      <c r="AF2" s="21"/>
      <c r="AG2" s="20" t="s">
        <v>7</v>
      </c>
      <c r="AH2" s="21"/>
      <c r="AI2" s="20" t="s">
        <v>8</v>
      </c>
      <c r="AJ2" s="21"/>
      <c r="AK2" s="20" t="s">
        <v>9</v>
      </c>
      <c r="AL2" s="21"/>
      <c r="AM2" s="18" t="s">
        <v>4</v>
      </c>
      <c r="AN2" s="19"/>
      <c r="AO2" s="18" t="s">
        <v>5</v>
      </c>
      <c r="AP2" s="19"/>
      <c r="AQ2" s="18" t="s">
        <v>6</v>
      </c>
      <c r="AR2" s="19"/>
      <c r="AS2" s="18" t="s">
        <v>7</v>
      </c>
      <c r="AT2" s="19"/>
      <c r="AU2" s="18" t="s">
        <v>8</v>
      </c>
      <c r="AV2" s="19"/>
      <c r="AW2" s="18" t="s">
        <v>9</v>
      </c>
      <c r="AX2" s="19"/>
    </row>
    <row r="3" spans="1:50" ht="22.5" x14ac:dyDescent="0.25">
      <c r="C3" s="2" t="s">
        <v>10</v>
      </c>
      <c r="D3" s="2" t="s">
        <v>11</v>
      </c>
      <c r="E3" s="2" t="s">
        <v>10</v>
      </c>
      <c r="F3" s="2" t="s">
        <v>11</v>
      </c>
      <c r="G3" s="2" t="s">
        <v>10</v>
      </c>
      <c r="H3" s="2" t="s">
        <v>11</v>
      </c>
      <c r="I3" s="2" t="s">
        <v>10</v>
      </c>
      <c r="J3" s="2" t="s">
        <v>11</v>
      </c>
      <c r="K3" s="2" t="s">
        <v>10</v>
      </c>
      <c r="L3" s="2" t="s">
        <v>11</v>
      </c>
      <c r="M3" s="2" t="s">
        <v>10</v>
      </c>
      <c r="N3" s="2" t="s">
        <v>11</v>
      </c>
      <c r="O3" s="3" t="s">
        <v>10</v>
      </c>
      <c r="P3" s="3" t="s">
        <v>11</v>
      </c>
      <c r="Q3" s="3" t="s">
        <v>10</v>
      </c>
      <c r="R3" s="3" t="s">
        <v>11</v>
      </c>
      <c r="S3" s="3" t="s">
        <v>10</v>
      </c>
      <c r="T3" s="3" t="s">
        <v>11</v>
      </c>
      <c r="U3" s="3" t="s">
        <v>10</v>
      </c>
      <c r="V3" s="3" t="s">
        <v>11</v>
      </c>
      <c r="W3" s="3" t="s">
        <v>10</v>
      </c>
      <c r="X3" s="3" t="s">
        <v>11</v>
      </c>
      <c r="Y3" s="3" t="s">
        <v>10</v>
      </c>
      <c r="Z3" s="3" t="s">
        <v>11</v>
      </c>
      <c r="AA3" s="4" t="s">
        <v>10</v>
      </c>
      <c r="AB3" s="4" t="s">
        <v>11</v>
      </c>
      <c r="AC3" s="4" t="s">
        <v>10</v>
      </c>
      <c r="AD3" s="4" t="s">
        <v>11</v>
      </c>
      <c r="AE3" s="4" t="s">
        <v>10</v>
      </c>
      <c r="AF3" s="4" t="s">
        <v>11</v>
      </c>
      <c r="AG3" s="4" t="s">
        <v>10</v>
      </c>
      <c r="AH3" s="4" t="s">
        <v>11</v>
      </c>
      <c r="AI3" s="4" t="s">
        <v>10</v>
      </c>
      <c r="AJ3" s="4" t="s">
        <v>11</v>
      </c>
      <c r="AK3" s="4" t="s">
        <v>10</v>
      </c>
      <c r="AL3" s="4" t="s">
        <v>11</v>
      </c>
      <c r="AM3" s="5" t="s">
        <v>10</v>
      </c>
      <c r="AN3" s="5" t="s">
        <v>11</v>
      </c>
      <c r="AO3" s="5" t="s">
        <v>10</v>
      </c>
      <c r="AP3" s="5" t="s">
        <v>11</v>
      </c>
      <c r="AQ3" s="5" t="s">
        <v>10</v>
      </c>
      <c r="AR3" s="5" t="s">
        <v>11</v>
      </c>
      <c r="AS3" s="5" t="s">
        <v>10</v>
      </c>
      <c r="AT3" s="5" t="s">
        <v>11</v>
      </c>
      <c r="AU3" s="5" t="s">
        <v>10</v>
      </c>
      <c r="AV3" s="5" t="s">
        <v>11</v>
      </c>
      <c r="AW3" s="5" t="s">
        <v>10</v>
      </c>
      <c r="AX3" s="5" t="s">
        <v>11</v>
      </c>
    </row>
    <row r="4" spans="1:50" x14ac:dyDescent="0.25">
      <c r="A4" s="6" t="s">
        <v>12</v>
      </c>
      <c r="B4" s="6" t="s">
        <v>13</v>
      </c>
      <c r="C4" s="7"/>
      <c r="D4" s="7"/>
      <c r="E4" s="7"/>
      <c r="F4" s="7"/>
      <c r="G4" s="7"/>
      <c r="H4" s="7"/>
      <c r="I4" s="7">
        <f ca="1">TODAY()-16</f>
        <v>44938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</row>
    <row r="5" spans="1:50" x14ac:dyDescent="0.25">
      <c r="A5" s="8" t="s">
        <v>14</v>
      </c>
      <c r="B5" s="8" t="s">
        <v>15</v>
      </c>
      <c r="C5" s="9"/>
      <c r="D5" s="9"/>
      <c r="E5" s="9"/>
      <c r="F5" s="9"/>
      <c r="G5" s="9"/>
      <c r="H5" s="9"/>
      <c r="I5" s="9">
        <f ca="1">TODAY()-3</f>
        <v>44951</v>
      </c>
      <c r="J5" s="9">
        <f ca="1">I5+4</f>
        <v>44955</v>
      </c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x14ac:dyDescent="0.25">
      <c r="A6" s="6" t="s">
        <v>16</v>
      </c>
      <c r="B6" s="6" t="s">
        <v>17</v>
      </c>
      <c r="C6" s="7"/>
      <c r="D6" s="7"/>
      <c r="E6" s="7"/>
      <c r="F6" s="7"/>
      <c r="G6" s="9">
        <f ca="1">TODAY()-30</f>
        <v>44924</v>
      </c>
      <c r="H6" s="7">
        <f ca="1">G6+4</f>
        <v>44928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</row>
    <row r="7" spans="1:50" x14ac:dyDescent="0.25">
      <c r="A7" s="8" t="s">
        <v>18</v>
      </c>
      <c r="B7" s="8" t="s">
        <v>19</v>
      </c>
      <c r="C7" s="9"/>
      <c r="D7" s="9"/>
      <c r="E7" s="9"/>
      <c r="F7" s="9"/>
      <c r="G7" s="9">
        <f ca="1">TODAY()-28</f>
        <v>44926</v>
      </c>
      <c r="H7" s="9">
        <f ca="1">G7+12</f>
        <v>44938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</row>
    <row r="8" spans="1:50" x14ac:dyDescent="0.25">
      <c r="A8" s="6" t="s">
        <v>20</v>
      </c>
      <c r="B8" s="6" t="s">
        <v>21</v>
      </c>
      <c r="C8" s="7"/>
      <c r="D8" s="7"/>
      <c r="E8" s="7"/>
      <c r="F8" s="7"/>
      <c r="G8" s="7">
        <f ca="1">TODAY()-27</f>
        <v>44927</v>
      </c>
      <c r="H8" s="7">
        <f ca="1">G8+2</f>
        <v>44929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</row>
    <row r="9" spans="1:50" x14ac:dyDescent="0.25">
      <c r="A9" s="8" t="s">
        <v>22</v>
      </c>
      <c r="B9" s="8" t="s">
        <v>23</v>
      </c>
      <c r="C9" s="9"/>
      <c r="D9" s="9"/>
      <c r="E9" s="9"/>
      <c r="F9" s="9"/>
      <c r="G9" s="9">
        <f ca="1">TODAY()-7</f>
        <v>44947</v>
      </c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</row>
    <row r="10" spans="1:50" x14ac:dyDescent="0.25">
      <c r="A10" s="6" t="s">
        <v>24</v>
      </c>
      <c r="B10" s="6" t="s">
        <v>25</v>
      </c>
      <c r="C10" s="7">
        <f ca="1">TODAY()-6</f>
        <v>44948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</row>
    <row r="11" spans="1:50" x14ac:dyDescent="0.25">
      <c r="A11" s="8" t="s">
        <v>26</v>
      </c>
      <c r="B11" s="8" t="s">
        <v>27</v>
      </c>
      <c r="C11" s="9"/>
      <c r="D11" s="9"/>
      <c r="E11" s="9"/>
      <c r="F11" s="9"/>
      <c r="G11" s="9"/>
      <c r="H11" s="9"/>
      <c r="I11" s="9"/>
      <c r="J11" s="9"/>
      <c r="K11" s="9">
        <f ca="1">TODAY()-28</f>
        <v>44926</v>
      </c>
      <c r="L11" s="9">
        <f ca="1">K11+17</f>
        <v>44943</v>
      </c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</row>
    <row r="12" spans="1:50" x14ac:dyDescent="0.25">
      <c r="A12" s="6" t="s">
        <v>28</v>
      </c>
      <c r="B12" s="6" t="s">
        <v>29</v>
      </c>
      <c r="C12" s="7"/>
      <c r="D12" s="7"/>
      <c r="E12" s="7"/>
      <c r="F12" s="7"/>
      <c r="G12" s="7"/>
      <c r="H12" s="7"/>
      <c r="I12" s="7"/>
      <c r="J12" s="7"/>
      <c r="K12" s="7">
        <f ca="1">TODAY()-22</f>
        <v>44932</v>
      </c>
      <c r="L12" s="7">
        <f ca="1">K12+2</f>
        <v>44934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</row>
    <row r="13" spans="1:50" x14ac:dyDescent="0.25">
      <c r="A13" s="8" t="s">
        <v>30</v>
      </c>
      <c r="B13" s="8" t="s">
        <v>31</v>
      </c>
      <c r="C13" s="9"/>
      <c r="D13" s="9"/>
      <c r="E13" s="9"/>
      <c r="F13" s="9"/>
      <c r="G13" s="9"/>
      <c r="H13" s="9"/>
      <c r="I13" s="9"/>
      <c r="J13" s="9"/>
      <c r="K13" s="9">
        <f ca="1">TODAY()-14</f>
        <v>44940</v>
      </c>
      <c r="L13" s="9">
        <f ca="1">K13+3</f>
        <v>44943</v>
      </c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</row>
    <row r="14" spans="1:50" x14ac:dyDescent="0.25">
      <c r="A14" s="6" t="s">
        <v>32</v>
      </c>
      <c r="B14" s="6" t="s">
        <v>33</v>
      </c>
      <c r="C14" s="7"/>
      <c r="D14" s="7"/>
      <c r="E14" s="7"/>
      <c r="F14" s="7"/>
      <c r="G14" s="7"/>
      <c r="H14" s="7"/>
      <c r="I14" s="7"/>
      <c r="J14" s="7"/>
      <c r="K14" s="7">
        <f ca="1">TODAY()-12</f>
        <v>44942</v>
      </c>
      <c r="L14" s="7">
        <f ca="1">K14+1</f>
        <v>44943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</row>
    <row r="15" spans="1:50" x14ac:dyDescent="0.25">
      <c r="A15" s="8" t="s">
        <v>34</v>
      </c>
      <c r="B15" s="8" t="s">
        <v>35</v>
      </c>
      <c r="C15" s="9"/>
      <c r="D15" s="9"/>
      <c r="E15" s="9"/>
      <c r="F15" s="9"/>
      <c r="G15" s="9"/>
      <c r="H15" s="9"/>
      <c r="I15" s="9"/>
      <c r="J15" s="9"/>
      <c r="K15" s="9">
        <f ca="1">TODAY()-10</f>
        <v>44944</v>
      </c>
      <c r="L15" s="9">
        <f ca="1">K15+9</f>
        <v>44953</v>
      </c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</row>
    <row r="16" spans="1:50" x14ac:dyDescent="0.25">
      <c r="A16" s="6" t="s">
        <v>36</v>
      </c>
      <c r="B16" s="6" t="s">
        <v>37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>
        <f ca="1">TODAY()-13</f>
        <v>44941</v>
      </c>
      <c r="N16" s="7">
        <f ca="1">M16+3</f>
        <v>44944</v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</row>
    <row r="17" spans="1:50" x14ac:dyDescent="0.25">
      <c r="A17" s="8" t="s">
        <v>38</v>
      </c>
      <c r="B17" s="8" t="s">
        <v>39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>
        <f ca="1">TODAY()-5</f>
        <v>44949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</row>
    <row r="18" spans="1:50" x14ac:dyDescent="0.25">
      <c r="A18" s="6" t="s">
        <v>40</v>
      </c>
      <c r="B18" s="6" t="s">
        <v>41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>
        <f ca="1">TODAY()-2</f>
        <v>44952</v>
      </c>
      <c r="N18" s="7">
        <f ca="1">M18+1</f>
        <v>44953</v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</row>
    <row r="19" spans="1:50" x14ac:dyDescent="0.25">
      <c r="A19" s="8" t="s">
        <v>42</v>
      </c>
      <c r="B19" s="8" t="s">
        <v>43</v>
      </c>
      <c r="C19" s="9"/>
      <c r="D19" s="9"/>
      <c r="E19" s="9">
        <f ca="1">TODAY()-13</f>
        <v>44941</v>
      </c>
      <c r="F19" s="9">
        <f ca="1">E19+11</f>
        <v>44952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</row>
    <row r="20" spans="1:50" x14ac:dyDescent="0.25">
      <c r="A20" s="6" t="s">
        <v>44</v>
      </c>
      <c r="B20" s="6" t="s">
        <v>45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>
        <f ca="1">TODAY()-22</f>
        <v>44932</v>
      </c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x14ac:dyDescent="0.25">
      <c r="A21" s="8" t="s">
        <v>46</v>
      </c>
      <c r="B21" s="8" t="s">
        <v>47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>
        <f ca="1">TODAY()-13</f>
        <v>44941</v>
      </c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</row>
    <row r="22" spans="1:50" x14ac:dyDescent="0.25">
      <c r="A22" s="6" t="s">
        <v>48</v>
      </c>
      <c r="B22" s="6" t="s">
        <v>49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>
        <f ca="1">TODAY()-7</f>
        <v>44947</v>
      </c>
      <c r="AP22" s="7">
        <f ca="1">AO22+18</f>
        <v>44965</v>
      </c>
      <c r="AQ22" s="7"/>
      <c r="AR22" s="7"/>
      <c r="AS22" s="7"/>
      <c r="AT22" s="7"/>
      <c r="AU22" s="7"/>
      <c r="AV22" s="7"/>
      <c r="AW22" s="7"/>
      <c r="AX22" s="7"/>
    </row>
    <row r="23" spans="1:50" x14ac:dyDescent="0.25">
      <c r="A23" s="8" t="s">
        <v>50</v>
      </c>
      <c r="B23" s="8" t="s">
        <v>51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>
        <f ca="1">TODAY()-35</f>
        <v>44919</v>
      </c>
      <c r="R23" s="9">
        <f ca="1">Q23+8</f>
        <v>44927</v>
      </c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</row>
    <row r="24" spans="1:50" x14ac:dyDescent="0.25">
      <c r="A24" s="6" t="s">
        <v>52</v>
      </c>
      <c r="B24" s="6" t="s">
        <v>53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>
        <f ca="1">TODAY()-23</f>
        <v>44931</v>
      </c>
      <c r="R24" s="7">
        <f ca="1">Q24+1</f>
        <v>44932</v>
      </c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</row>
    <row r="25" spans="1:50" x14ac:dyDescent="0.25">
      <c r="A25" s="8" t="s">
        <v>54</v>
      </c>
      <c r="B25" s="8" t="s">
        <v>55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>
        <f ca="1">TODAY()-5</f>
        <v>44949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</row>
    <row r="26" spans="1:50" x14ac:dyDescent="0.25">
      <c r="A26" s="6" t="s">
        <v>56</v>
      </c>
      <c r="B26" s="6" t="s">
        <v>57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>
        <f ca="1">TODAY()-17</f>
        <v>44937</v>
      </c>
      <c r="AH26" s="7">
        <f ca="1">AG26+12</f>
        <v>44949</v>
      </c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x14ac:dyDescent="0.25">
      <c r="A27" s="8" t="s">
        <v>58</v>
      </c>
      <c r="B27" s="8" t="s">
        <v>59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>
        <f ca="1">TODAY()-15</f>
        <v>44939</v>
      </c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</row>
    <row r="28" spans="1:50" x14ac:dyDescent="0.25">
      <c r="A28" s="6" t="s">
        <v>60</v>
      </c>
      <c r="B28" s="6" t="s">
        <v>61</v>
      </c>
      <c r="C28" s="7"/>
      <c r="D28" s="7"/>
      <c r="E28" s="7"/>
      <c r="F28" s="7"/>
      <c r="G28" s="7">
        <f ca="1">TODAY()-15</f>
        <v>44939</v>
      </c>
      <c r="H28" s="7">
        <f ca="1">G28+3</f>
        <v>44942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x14ac:dyDescent="0.25">
      <c r="A29" s="8" t="s">
        <v>62</v>
      </c>
      <c r="B29" s="8" t="s">
        <v>63</v>
      </c>
      <c r="C29" s="9"/>
      <c r="D29" s="9"/>
      <c r="E29" s="9"/>
      <c r="F29" s="9"/>
      <c r="G29" s="9">
        <f ca="1">TODAY()-3</f>
        <v>44951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</row>
    <row r="30" spans="1:50" x14ac:dyDescent="0.25">
      <c r="A30" s="6" t="s">
        <v>64</v>
      </c>
      <c r="B30" s="6" t="s">
        <v>65</v>
      </c>
      <c r="C30" s="7"/>
      <c r="D30" s="7"/>
      <c r="E30" s="7">
        <f ca="1">TODAY()-31</f>
        <v>44923</v>
      </c>
      <c r="F30" s="7">
        <f ca="1">E30+5</f>
        <v>44928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x14ac:dyDescent="0.25">
      <c r="A31" s="8" t="s">
        <v>66</v>
      </c>
      <c r="B31" s="8" t="s">
        <v>67</v>
      </c>
      <c r="C31" s="9"/>
      <c r="D31" s="9"/>
      <c r="E31" s="9">
        <f ca="1">TODAY()-26</f>
        <v>44928</v>
      </c>
      <c r="F31" s="9">
        <f ca="1">E31+2</f>
        <v>44930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x14ac:dyDescent="0.25">
      <c r="A32" s="6" t="s">
        <v>68</v>
      </c>
      <c r="B32" s="6" t="s">
        <v>69</v>
      </c>
      <c r="C32" s="7"/>
      <c r="D32" s="7"/>
      <c r="E32" s="7">
        <f ca="1">TODAY()-1</f>
        <v>44953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x14ac:dyDescent="0.25">
      <c r="A33" s="8" t="s">
        <v>70</v>
      </c>
      <c r="B33" s="8" t="s">
        <v>71</v>
      </c>
      <c r="C33" s="9"/>
      <c r="D33" s="9"/>
      <c r="E33" s="9"/>
      <c r="F33" s="9"/>
      <c r="G33" s="9"/>
      <c r="H33" s="9"/>
      <c r="I33" s="9">
        <f ca="1">TODAY()-14</f>
        <v>44940</v>
      </c>
      <c r="J33" s="9">
        <f ca="1">I33+9</f>
        <v>44949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</row>
    <row r="34" spans="1:50" x14ac:dyDescent="0.25">
      <c r="A34" s="6" t="s">
        <v>72</v>
      </c>
      <c r="B34" s="6" t="s">
        <v>73</v>
      </c>
      <c r="C34" s="7"/>
      <c r="D34" s="7"/>
      <c r="E34" s="7"/>
      <c r="F34" s="7"/>
      <c r="G34" s="7"/>
      <c r="H34" s="7"/>
      <c r="I34" s="7">
        <f ca="1">TODAY()-7</f>
        <v>44947</v>
      </c>
      <c r="J34" s="7">
        <f ca="1">I34+3</f>
        <v>44950</v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x14ac:dyDescent="0.25">
      <c r="A35" s="8" t="s">
        <v>74</v>
      </c>
      <c r="B35" s="8" t="s">
        <v>75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>
        <f ca="1">TODAY()-4</f>
        <v>44950</v>
      </c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</row>
    <row r="36" spans="1:50" x14ac:dyDescent="0.25">
      <c r="A36" s="6" t="s">
        <v>76</v>
      </c>
      <c r="B36" s="6" t="s">
        <v>77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>
        <f ca="1">TODAY()-12</f>
        <v>44942</v>
      </c>
      <c r="P36" s="7">
        <f ca="1">O36+4</f>
        <v>44946</v>
      </c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</row>
    <row r="37" spans="1:50" x14ac:dyDescent="0.25">
      <c r="A37" s="8" t="s">
        <v>78</v>
      </c>
      <c r="B37" s="8" t="s">
        <v>79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>
        <f ca="1">TODAY()-3</f>
        <v>44951</v>
      </c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</row>
    <row r="38" spans="1:50" x14ac:dyDescent="0.25">
      <c r="A38" s="6" t="s">
        <v>80</v>
      </c>
      <c r="B38" s="6" t="s">
        <v>81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>
        <f ca="1">TODAY()-23</f>
        <v>44931</v>
      </c>
      <c r="N38" s="7">
        <f ca="1">M38+10</f>
        <v>44941</v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</row>
    <row r="39" spans="1:50" x14ac:dyDescent="0.25">
      <c r="A39" s="8" t="s">
        <v>24</v>
      </c>
      <c r="B39" s="8" t="s">
        <v>25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>
        <f ca="1">TODAY()-18</f>
        <v>44936</v>
      </c>
      <c r="N39" s="9">
        <f ca="1">M39+7</f>
        <v>44943</v>
      </c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</row>
    <row r="40" spans="1:50" x14ac:dyDescent="0.25">
      <c r="A40" s="6" t="s">
        <v>26</v>
      </c>
      <c r="B40" s="6" t="s">
        <v>27</v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7">
        <f ca="1">TODAY()-6</f>
        <v>44948</v>
      </c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</row>
    <row r="41" spans="1:50" x14ac:dyDescent="0.25">
      <c r="A41" s="8" t="s">
        <v>28</v>
      </c>
      <c r="B41" s="8" t="s">
        <v>29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>
        <f ca="1">TODAY()-20</f>
        <v>44934</v>
      </c>
      <c r="R41" s="9">
        <f ca="1">Q41+8</f>
        <v>44942</v>
      </c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</row>
    <row r="42" spans="1:50" x14ac:dyDescent="0.25">
      <c r="A42" s="6" t="s">
        <v>30</v>
      </c>
      <c r="B42" s="6" t="s">
        <v>31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>
        <f ca="1">TODAY()-13</f>
        <v>44941</v>
      </c>
      <c r="R42" s="7">
        <f ca="1">Q42+1</f>
        <v>44942</v>
      </c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x14ac:dyDescent="0.25">
      <c r="A43" s="8" t="s">
        <v>32</v>
      </c>
      <c r="B43" s="8" t="s">
        <v>33</v>
      </c>
      <c r="C43" s="9"/>
      <c r="D43" s="9"/>
      <c r="E43" s="9">
        <f ca="1">TODAY()-32</f>
        <v>44922</v>
      </c>
      <c r="F43" s="9">
        <f ca="1">E43+28</f>
        <v>44950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</row>
    <row r="44" spans="1:50" x14ac:dyDescent="0.25">
      <c r="A44" s="6" t="s">
        <v>34</v>
      </c>
      <c r="B44" s="6" t="s">
        <v>35</v>
      </c>
      <c r="C44" s="7"/>
      <c r="D44" s="7"/>
      <c r="E44" s="7">
        <f ca="1">TODAY()-4</f>
        <v>44950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x14ac:dyDescent="0.25">
      <c r="A45" s="8" t="s">
        <v>36</v>
      </c>
      <c r="B45" s="8" t="s">
        <v>37</v>
      </c>
      <c r="C45" s="9">
        <f ca="1">TODAY()-45</f>
        <v>44909</v>
      </c>
      <c r="D45" s="9">
        <f ca="1">C45+33</f>
        <v>44942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</row>
    <row r="46" spans="1:50" x14ac:dyDescent="0.25">
      <c r="A46" s="6" t="s">
        <v>38</v>
      </c>
      <c r="B46" s="6" t="s">
        <v>39</v>
      </c>
      <c r="C46" s="7">
        <f ca="1">TODAY()-28</f>
        <v>44926</v>
      </c>
      <c r="D46" s="7">
        <f ca="1">C46+12</f>
        <v>44938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</row>
    <row r="47" spans="1:50" x14ac:dyDescent="0.25">
      <c r="A47" s="8" t="s">
        <v>40</v>
      </c>
      <c r="B47" s="8" t="s">
        <v>41</v>
      </c>
      <c r="C47" s="9">
        <f ca="1">TODAY()-6</f>
        <v>44948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</row>
    <row r="48" spans="1:50" x14ac:dyDescent="0.25">
      <c r="A48" s="6" t="s">
        <v>42</v>
      </c>
      <c r="B48" s="6" t="s">
        <v>43</v>
      </c>
      <c r="C48" s="7"/>
      <c r="D48" s="7"/>
      <c r="E48" s="7"/>
      <c r="F48" s="7"/>
      <c r="G48" s="9">
        <f ca="1">TODAY()-46</f>
        <v>44908</v>
      </c>
      <c r="H48" s="7">
        <f ca="1">G48+2</f>
        <v>44910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x14ac:dyDescent="0.25">
      <c r="A49" s="8" t="s">
        <v>44</v>
      </c>
      <c r="B49" s="8" t="s">
        <v>45</v>
      </c>
      <c r="C49" s="9"/>
      <c r="D49" s="9"/>
      <c r="E49" s="9"/>
      <c r="F49" s="9"/>
      <c r="G49" s="9">
        <f ca="1">TODAY()-24</f>
        <v>44930</v>
      </c>
      <c r="H49" s="9">
        <f ca="1">G49+19</f>
        <v>44949</v>
      </c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</row>
    <row r="50" spans="1:50" x14ac:dyDescent="0.25">
      <c r="A50" s="6" t="s">
        <v>46</v>
      </c>
      <c r="B50" s="6" t="s">
        <v>47</v>
      </c>
      <c r="C50" s="7"/>
      <c r="D50" s="7"/>
      <c r="E50" s="7"/>
      <c r="F50" s="7"/>
      <c r="G50" s="7"/>
      <c r="H50" s="7"/>
      <c r="I50" s="7"/>
      <c r="J50" s="7"/>
      <c r="K50" s="7">
        <f ca="1">TODAY()-7</f>
        <v>44947</v>
      </c>
      <c r="L50" s="7">
        <f ca="1">K50+10</f>
        <v>44957</v>
      </c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</row>
    <row r="51" spans="1:50" x14ac:dyDescent="0.25">
      <c r="A51" s="8" t="s">
        <v>48</v>
      </c>
      <c r="B51" s="8" t="s">
        <v>49</v>
      </c>
      <c r="C51" s="9"/>
      <c r="D51" s="9"/>
      <c r="E51" s="9"/>
      <c r="F51" s="9"/>
      <c r="G51" s="9"/>
      <c r="H51" s="9"/>
      <c r="I51" s="9"/>
      <c r="J51" s="9"/>
      <c r="K51" s="9">
        <f ca="1">TODAY()-6</f>
        <v>44948</v>
      </c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</row>
    <row r="52" spans="1:50" x14ac:dyDescent="0.25">
      <c r="A52" s="6" t="s">
        <v>50</v>
      </c>
      <c r="B52" s="6" t="s">
        <v>51</v>
      </c>
      <c r="C52" s="7"/>
      <c r="D52" s="7"/>
      <c r="E52" s="7"/>
      <c r="F52" s="7"/>
      <c r="G52" s="7"/>
      <c r="H52" s="7"/>
      <c r="I52" s="7">
        <f ca="1">TODAY()-17</f>
        <v>44937</v>
      </c>
      <c r="J52" s="7">
        <f ca="1">I52+12</f>
        <v>44949</v>
      </c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x14ac:dyDescent="0.25">
      <c r="A53" s="8" t="s">
        <v>52</v>
      </c>
      <c r="B53" s="8" t="s">
        <v>53</v>
      </c>
      <c r="C53" s="9"/>
      <c r="D53" s="9"/>
      <c r="E53" s="9"/>
      <c r="F53" s="9"/>
      <c r="G53" s="9"/>
      <c r="H53" s="9"/>
      <c r="I53" s="9">
        <f ca="1">TODAY()-12</f>
        <v>44942</v>
      </c>
      <c r="J53" s="9">
        <f ca="1">I53+9</f>
        <v>44951</v>
      </c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</row>
    <row r="54" spans="1:50" x14ac:dyDescent="0.25">
      <c r="A54" s="6" t="s">
        <v>24</v>
      </c>
      <c r="B54" s="6" t="s">
        <v>25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>
        <f ca="1">TODAY()-6</f>
        <v>44948</v>
      </c>
      <c r="P54" s="7">
        <f ca="1">O54+1</f>
        <v>44949</v>
      </c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x14ac:dyDescent="0.25">
      <c r="A55" s="8" t="s">
        <v>56</v>
      </c>
      <c r="B55" s="8" t="s">
        <v>57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>
        <f ca="1">TODAY()-28</f>
        <v>44926</v>
      </c>
      <c r="N55" s="9">
        <f ca="1">M55+17</f>
        <v>44943</v>
      </c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</row>
    <row r="56" spans="1:50" x14ac:dyDescent="0.25">
      <c r="A56" s="6" t="s">
        <v>58</v>
      </c>
      <c r="B56" s="6" t="s">
        <v>59</v>
      </c>
      <c r="C56" s="7"/>
      <c r="D56" s="7"/>
      <c r="E56" s="7"/>
      <c r="F56" s="7"/>
      <c r="G56" s="7"/>
      <c r="H56" s="7"/>
      <c r="I56" s="7"/>
      <c r="J56" s="7"/>
      <c r="K56" s="7"/>
      <c r="L56" s="7"/>
      <c r="M56" s="7">
        <f ca="1">TODAY()-23</f>
        <v>44931</v>
      </c>
      <c r="N56" s="7">
        <f ca="1">M56+1</f>
        <v>44932</v>
      </c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</row>
    <row r="57" spans="1:50" x14ac:dyDescent="0.25">
      <c r="A57" s="8" t="s">
        <v>60</v>
      </c>
      <c r="B57" s="8" t="s">
        <v>61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>
        <f ca="1">TODAY()-22</f>
        <v>44932</v>
      </c>
      <c r="Z57" s="9">
        <f ca="1">Y57+4</f>
        <v>44936</v>
      </c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</row>
    <row r="58" spans="1:50" x14ac:dyDescent="0.25">
      <c r="A58" s="6" t="s">
        <v>62</v>
      </c>
      <c r="B58" s="6" t="s">
        <v>63</v>
      </c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>
        <f ca="1">TODAY()-9</f>
        <v>44945</v>
      </c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x14ac:dyDescent="0.25">
      <c r="A59" s="8" t="s">
        <v>64</v>
      </c>
      <c r="B59" s="8" t="s">
        <v>65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>
        <f ca="1">TODAY()-12</f>
        <v>44942</v>
      </c>
      <c r="AP59" s="9">
        <f ca="1">TODAY()+7</f>
        <v>44961</v>
      </c>
      <c r="AQ59" s="9"/>
      <c r="AR59" s="9"/>
      <c r="AS59" s="9"/>
      <c r="AT59" s="9"/>
      <c r="AU59" s="9"/>
      <c r="AV59" s="9"/>
      <c r="AW59" s="9"/>
      <c r="AX59" s="9"/>
    </row>
    <row r="60" spans="1:50" x14ac:dyDescent="0.25">
      <c r="A60" s="6" t="s">
        <v>66</v>
      </c>
      <c r="B60" s="6" t="s">
        <v>67</v>
      </c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>
        <f ca="1">TODAY()-10</f>
        <v>44944</v>
      </c>
      <c r="R60" s="7">
        <f ca="1">Q60+6</f>
        <v>44950</v>
      </c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x14ac:dyDescent="0.25">
      <c r="A61" s="8" t="s">
        <v>68</v>
      </c>
      <c r="B61" s="8" t="s">
        <v>69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>
        <f ca="1">TODAY()-14</f>
        <v>44940</v>
      </c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</row>
    <row r="62" spans="1:50" x14ac:dyDescent="0.25">
      <c r="A62" s="6" t="s">
        <v>70</v>
      </c>
      <c r="B62" s="6" t="s">
        <v>71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>
        <f ca="1">TODAY()-3</f>
        <v>44951</v>
      </c>
      <c r="AB62" s="7">
        <f ca="1">AA62+5</f>
        <v>44956</v>
      </c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x14ac:dyDescent="0.25">
      <c r="A63" s="8" t="s">
        <v>72</v>
      </c>
      <c r="B63" s="8" t="s">
        <v>73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>
        <f ca="1">TODAY()-31</f>
        <v>44923</v>
      </c>
      <c r="AB63" s="9">
        <f ca="1">AA63+7</f>
        <v>44930</v>
      </c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</row>
    <row r="64" spans="1:50" x14ac:dyDescent="0.25">
      <c r="A64" s="6" t="s">
        <v>74</v>
      </c>
      <c r="B64" s="6" t="s">
        <v>75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>
        <f ca="1">TODAY()-17</f>
        <v>44937</v>
      </c>
      <c r="AV64" s="7">
        <f ca="1">AU64+6</f>
        <v>44943</v>
      </c>
      <c r="AW64" s="7"/>
      <c r="AX64" s="7"/>
    </row>
    <row r="65" spans="1:50" x14ac:dyDescent="0.25">
      <c r="A65" s="8" t="s">
        <v>76</v>
      </c>
      <c r="B65" s="8" t="s">
        <v>77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>
        <f ca="1">TODAY()-1</f>
        <v>44953</v>
      </c>
      <c r="AO65" s="9"/>
      <c r="AP65" s="9"/>
      <c r="AQ65" s="9"/>
      <c r="AR65" s="9"/>
      <c r="AS65" s="9"/>
      <c r="AT65" s="9"/>
      <c r="AU65" s="9"/>
      <c r="AV65" s="9"/>
      <c r="AW65" s="9"/>
      <c r="AX65" s="9"/>
    </row>
    <row r="66" spans="1:50" x14ac:dyDescent="0.25">
      <c r="A66" s="6" t="s">
        <v>78</v>
      </c>
      <c r="B66" s="6" t="s">
        <v>79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>
        <f ca="1">TODAY()-2</f>
        <v>44952</v>
      </c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x14ac:dyDescent="0.25">
      <c r="A67" s="8" t="s">
        <v>80</v>
      </c>
      <c r="B67" s="8" t="s">
        <v>81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>
        <f ca="1">TODAY()-1</f>
        <v>44953</v>
      </c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</row>
    <row r="68" spans="1:50" x14ac:dyDescent="0.25">
      <c r="A68" s="6"/>
      <c r="B68" s="6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x14ac:dyDescent="0.25">
      <c r="A69" s="8"/>
      <c r="B69" s="8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</row>
    <row r="70" spans="1:50" x14ac:dyDescent="0.25">
      <c r="A70" s="6"/>
      <c r="B70" s="6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x14ac:dyDescent="0.25">
      <c r="A71" s="8"/>
      <c r="B71" s="8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</row>
    <row r="72" spans="1:50" x14ac:dyDescent="0.25">
      <c r="A72" s="6"/>
      <c r="B72" s="6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</row>
    <row r="73" spans="1:50" x14ac:dyDescent="0.25">
      <c r="A73" s="8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</row>
    <row r="74" spans="1:50" x14ac:dyDescent="0.25">
      <c r="A74" s="6"/>
      <c r="B74" s="6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x14ac:dyDescent="0.25">
      <c r="A75" s="8"/>
      <c r="B75" s="8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</row>
    <row r="76" spans="1:50" x14ac:dyDescent="0.25">
      <c r="A76" s="6"/>
      <c r="B76" s="6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</row>
    <row r="77" spans="1:50" x14ac:dyDescent="0.25">
      <c r="A77" s="8"/>
      <c r="B77" s="8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</row>
    <row r="78" spans="1:50" x14ac:dyDescent="0.25">
      <c r="A78" s="6"/>
      <c r="B78" s="6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x14ac:dyDescent="0.25">
      <c r="A79" s="8"/>
      <c r="B79" s="8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</row>
    <row r="80" spans="1:50" x14ac:dyDescent="0.25">
      <c r="A80" s="6"/>
      <c r="B80" s="6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</row>
    <row r="81" spans="1:50" x14ac:dyDescent="0.25">
      <c r="A81" s="8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</row>
    <row r="82" spans="1:50" x14ac:dyDescent="0.25">
      <c r="A82" s="6"/>
      <c r="B82" s="6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x14ac:dyDescent="0.25">
      <c r="A83" s="8"/>
      <c r="B83" s="8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</row>
    <row r="84" spans="1:50" x14ac:dyDescent="0.25">
      <c r="A84" s="6"/>
      <c r="B84" s="6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</row>
    <row r="85" spans="1:50" x14ac:dyDescent="0.25">
      <c r="A85" s="8"/>
      <c r="B85" s="8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</row>
    <row r="86" spans="1:50" x14ac:dyDescent="0.25">
      <c r="A86" s="6"/>
      <c r="B86" s="6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x14ac:dyDescent="0.25">
      <c r="A87" s="8"/>
      <c r="B87" s="8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</row>
    <row r="88" spans="1:50" x14ac:dyDescent="0.25">
      <c r="A88" s="6"/>
      <c r="B88" s="6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</row>
    <row r="89" spans="1:50" x14ac:dyDescent="0.25">
      <c r="A89" s="8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</row>
    <row r="90" spans="1:50" x14ac:dyDescent="0.25">
      <c r="A90" s="6"/>
      <c r="B90" s="6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</row>
  </sheetData>
  <mergeCells count="28">
    <mergeCell ref="AW2:AX2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AS2:AT2"/>
    <mergeCell ref="AU2:AV2"/>
    <mergeCell ref="Y2:Z2"/>
    <mergeCell ref="C1:N1"/>
    <mergeCell ref="O1:Z1"/>
    <mergeCell ref="AA1:AL1"/>
    <mergeCell ref="AM1:AX1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Reclami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2019-03-27T15:50:41Z</dcterms:created>
  <dcterms:modified xsi:type="dcterms:W3CDTF">2023-01-28T18:42:27Z</dcterms:modified>
</cp:coreProperties>
</file>